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E280" i="9" s="1"/>
  <c r="B280" i="9" s="1"/>
  <c r="F280" i="9"/>
  <c r="H279" i="9"/>
  <c r="G279" i="9"/>
  <c r="F279" i="9"/>
  <c r="F278" i="9"/>
  <c r="F277" i="9"/>
  <c r="F276" i="9"/>
  <c r="F275" i="9" s="1"/>
  <c r="L274" i="9"/>
  <c r="F274" i="9" s="1"/>
  <c r="H274" i="9"/>
  <c r="I273" i="9"/>
  <c r="H273" i="9"/>
  <c r="F273" i="9"/>
  <c r="E272" i="9"/>
  <c r="M271" i="9"/>
  <c r="L271" i="9"/>
  <c r="F271" i="9" s="1"/>
  <c r="E271" i="9"/>
  <c r="B271" i="9" s="1"/>
  <c r="M270" i="9"/>
  <c r="L270" i="9"/>
  <c r="F270" i="9"/>
  <c r="B270" i="9" s="1"/>
  <c r="E270" i="9"/>
  <c r="M269" i="9"/>
  <c r="L269" i="9"/>
  <c r="F269" i="9" s="1"/>
  <c r="E269" i="9"/>
  <c r="B269" i="9" s="1"/>
  <c r="M268" i="9"/>
  <c r="L268" i="9"/>
  <c r="F268" i="9" s="1"/>
  <c r="B268" i="9" s="1"/>
  <c r="E268" i="9"/>
  <c r="M267" i="9"/>
  <c r="L267" i="9"/>
  <c r="F267" i="9" s="1"/>
  <c r="E267" i="9"/>
  <c r="M266" i="9"/>
  <c r="L266" i="9"/>
  <c r="F266" i="9"/>
  <c r="E266" i="9"/>
  <c r="B266" i="9" s="1"/>
  <c r="M265" i="9"/>
  <c r="L265" i="9"/>
  <c r="F265" i="9" s="1"/>
  <c r="E265" i="9"/>
  <c r="B265" i="9" s="1"/>
  <c r="M264" i="9"/>
  <c r="L264" i="9"/>
  <c r="F264" i="9" s="1"/>
  <c r="B264" i="9" s="1"/>
  <c r="E264" i="9"/>
  <c r="M263" i="9"/>
  <c r="L263" i="9"/>
  <c r="F263" i="9" s="1"/>
  <c r="E263" i="9"/>
  <c r="B263" i="9" s="1"/>
  <c r="M262" i="9"/>
  <c r="L262" i="9"/>
  <c r="F262" i="9"/>
  <c r="B262" i="9" s="1"/>
  <c r="E262" i="9"/>
  <c r="M261" i="9"/>
  <c r="L261" i="9"/>
  <c r="F261" i="9" s="1"/>
  <c r="E261" i="9"/>
  <c r="M260" i="9"/>
  <c r="L260" i="9"/>
  <c r="F260" i="9" s="1"/>
  <c r="B260" i="9" s="1"/>
  <c r="E260" i="9"/>
  <c r="M259" i="9"/>
  <c r="L259" i="9"/>
  <c r="F259" i="9" s="1"/>
  <c r="E259" i="9"/>
  <c r="B259" i="9" s="1"/>
  <c r="M258" i="9"/>
  <c r="L258" i="9"/>
  <c r="F258" i="9"/>
  <c r="B258" i="9" s="1"/>
  <c r="E258" i="9"/>
  <c r="M257" i="9"/>
  <c r="L257" i="9"/>
  <c r="F257" i="9" s="1"/>
  <c r="E257" i="9"/>
  <c r="B257" i="9" s="1"/>
  <c r="M256" i="9"/>
  <c r="L256" i="9"/>
  <c r="F256" i="9" s="1"/>
  <c r="B256" i="9" s="1"/>
  <c r="E256" i="9"/>
  <c r="M255" i="9"/>
  <c r="L255" i="9"/>
  <c r="F255" i="9" s="1"/>
  <c r="E255" i="9"/>
  <c r="B255" i="9" s="1"/>
  <c r="M254" i="9"/>
  <c r="L254" i="9"/>
  <c r="F254" i="9"/>
  <c r="B254" i="9" s="1"/>
  <c r="E254" i="9"/>
  <c r="M253" i="9"/>
  <c r="L253" i="9"/>
  <c r="F253" i="9" s="1"/>
  <c r="E253" i="9"/>
  <c r="B253" i="9" s="1"/>
  <c r="M252" i="9"/>
  <c r="L252" i="9"/>
  <c r="F252" i="9" s="1"/>
  <c r="B252" i="9" s="1"/>
  <c r="E252" i="9"/>
  <c r="M251" i="9"/>
  <c r="L251" i="9"/>
  <c r="F251" i="9" s="1"/>
  <c r="E251" i="9"/>
  <c r="M250" i="9"/>
  <c r="L250" i="9"/>
  <c r="F250" i="9"/>
  <c r="E250" i="9"/>
  <c r="B250" i="9" s="1"/>
  <c r="M249" i="9"/>
  <c r="L249" i="9"/>
  <c r="F249" i="9" s="1"/>
  <c r="E249" i="9"/>
  <c r="B249" i="9" s="1"/>
  <c r="M248" i="9"/>
  <c r="L248" i="9"/>
  <c r="F248" i="9" s="1"/>
  <c r="B248" i="9" s="1"/>
  <c r="E248" i="9"/>
  <c r="M247" i="9"/>
  <c r="L247" i="9"/>
  <c r="F247" i="9" s="1"/>
  <c r="E247" i="9"/>
  <c r="B247" i="9" s="1"/>
  <c r="M246" i="9"/>
  <c r="L246" i="9"/>
  <c r="F246" i="9"/>
  <c r="E246" i="9"/>
  <c r="B246" i="9" s="1"/>
  <c r="M245" i="9"/>
  <c r="L245" i="9"/>
  <c r="F245" i="9" s="1"/>
  <c r="E245" i="9"/>
  <c r="M244" i="9"/>
  <c r="L244" i="9"/>
  <c r="F244" i="9" s="1"/>
  <c r="B244" i="9" s="1"/>
  <c r="E244" i="9"/>
  <c r="M243" i="9"/>
  <c r="L243" i="9"/>
  <c r="F243" i="9" s="1"/>
  <c r="E243" i="9"/>
  <c r="B243" i="9" s="1"/>
  <c r="M242" i="9"/>
  <c r="L242" i="9"/>
  <c r="F242" i="9"/>
  <c r="E242" i="9"/>
  <c r="B242" i="9" s="1"/>
  <c r="M241" i="9"/>
  <c r="L241" i="9"/>
  <c r="F241" i="9" s="1"/>
  <c r="E241" i="9"/>
  <c r="B241" i="9" s="1"/>
  <c r="M240" i="9"/>
  <c r="L240" i="9"/>
  <c r="F240" i="9" s="1"/>
  <c r="B240" i="9" s="1"/>
  <c r="E240" i="9"/>
  <c r="M239" i="9"/>
  <c r="L239" i="9"/>
  <c r="F239" i="9" s="1"/>
  <c r="E239" i="9"/>
  <c r="B239" i="9" s="1"/>
  <c r="M238" i="9"/>
  <c r="L238" i="9"/>
  <c r="F238" i="9"/>
  <c r="E238" i="9"/>
  <c r="B238" i="9" s="1"/>
  <c r="M237" i="9"/>
  <c r="L237" i="9"/>
  <c r="F237" i="9" s="1"/>
  <c r="E237" i="9"/>
  <c r="B237" i="9" s="1"/>
  <c r="M236" i="9"/>
  <c r="L236" i="9"/>
  <c r="F236" i="9" s="1"/>
  <c r="B236" i="9" s="1"/>
  <c r="E236" i="9"/>
  <c r="M235" i="9"/>
  <c r="L235" i="9"/>
  <c r="F235" i="9" s="1"/>
  <c r="E235" i="9"/>
  <c r="M234" i="9"/>
  <c r="L234" i="9"/>
  <c r="F234" i="9"/>
  <c r="E234" i="9"/>
  <c r="B234" i="9" s="1"/>
  <c r="M233" i="9"/>
  <c r="L233" i="9"/>
  <c r="F233" i="9" s="1"/>
  <c r="E233" i="9"/>
  <c r="B233" i="9" s="1"/>
  <c r="M232" i="9"/>
  <c r="L232" i="9"/>
  <c r="F232" i="9" s="1"/>
  <c r="B232" i="9" s="1"/>
  <c r="E232" i="9"/>
  <c r="M231" i="9"/>
  <c r="L231" i="9"/>
  <c r="F231" i="9" s="1"/>
  <c r="E231" i="9"/>
  <c r="B231" i="9" s="1"/>
  <c r="M230" i="9"/>
  <c r="L230" i="9"/>
  <c r="F230" i="9"/>
  <c r="E230" i="9"/>
  <c r="B230" i="9" s="1"/>
  <c r="M229" i="9"/>
  <c r="L229" i="9"/>
  <c r="F229" i="9" s="1"/>
  <c r="E229" i="9"/>
  <c r="M228" i="9"/>
  <c r="L228" i="9"/>
  <c r="F228" i="9" s="1"/>
  <c r="B228" i="9" s="1"/>
  <c r="E228" i="9"/>
  <c r="M227" i="9"/>
  <c r="L227" i="9"/>
  <c r="F227" i="9" s="1"/>
  <c r="E227" i="9"/>
  <c r="B227" i="9" s="1"/>
  <c r="M226" i="9"/>
  <c r="L226" i="9"/>
  <c r="F226" i="9"/>
  <c r="B226" i="9" s="1"/>
  <c r="E226" i="9"/>
  <c r="H225" i="9"/>
  <c r="G225" i="9"/>
  <c r="E225" i="9" s="1"/>
  <c r="B225" i="9" s="1"/>
  <c r="F225" i="9"/>
  <c r="M224" i="9"/>
  <c r="L224" i="9"/>
  <c r="F224" i="9" s="1"/>
  <c r="B224" i="9" s="1"/>
  <c r="E224" i="9"/>
  <c r="M223" i="9"/>
  <c r="L223" i="9"/>
  <c r="F223" i="9" s="1"/>
  <c r="E223" i="9"/>
  <c r="B223" i="9" s="1"/>
  <c r="M222" i="9"/>
  <c r="L222" i="9"/>
  <c r="E222" i="9"/>
  <c r="M221" i="9"/>
  <c r="L221" i="9"/>
  <c r="F221" i="9" s="1"/>
  <c r="E221" i="9"/>
  <c r="B221" i="9" s="1"/>
  <c r="M220" i="9"/>
  <c r="L220" i="9"/>
  <c r="E220" i="9"/>
  <c r="M219" i="9"/>
  <c r="L219" i="9"/>
  <c r="E219" i="9"/>
  <c r="M218" i="9"/>
  <c r="L218" i="9"/>
  <c r="E218" i="9"/>
  <c r="M217" i="9"/>
  <c r="L217" i="9"/>
  <c r="E217" i="9"/>
  <c r="M216" i="9"/>
  <c r="L216" i="9"/>
  <c r="E216" i="9"/>
  <c r="M215" i="9"/>
  <c r="L215" i="9"/>
  <c r="F215" i="9" s="1"/>
  <c r="E215" i="9"/>
  <c r="B215" i="9" s="1"/>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c r="H67" i="9"/>
  <c r="G67" i="9"/>
  <c r="F67" i="9"/>
  <c r="E67" i="9"/>
  <c r="B67" i="9" s="1"/>
  <c r="H66" i="9"/>
  <c r="G66" i="9"/>
  <c r="E66" i="9" s="1"/>
  <c r="B66" i="9" s="1"/>
  <c r="F66" i="9"/>
  <c r="H65" i="9"/>
  <c r="G65" i="9"/>
  <c r="F65" i="9"/>
  <c r="H64" i="9"/>
  <c r="G64" i="9"/>
  <c r="E64" i="9" s="1"/>
  <c r="B64" i="9" s="1"/>
  <c r="F64" i="9"/>
  <c r="H63" i="9"/>
  <c r="G63" i="9"/>
  <c r="F63" i="9"/>
  <c r="E63" i="9"/>
  <c r="B63" i="9" s="1"/>
  <c r="H62" i="9"/>
  <c r="G62" i="9"/>
  <c r="F62" i="9"/>
  <c r="E62" i="9"/>
  <c r="H61" i="9"/>
  <c r="G61" i="9"/>
  <c r="F61" i="9"/>
  <c r="H60" i="9"/>
  <c r="G60" i="9"/>
  <c r="E60" i="9" s="1"/>
  <c r="B60" i="9" s="1"/>
  <c r="F60" i="9"/>
  <c r="H59" i="9"/>
  <c r="G59" i="9"/>
  <c r="F59" i="9"/>
  <c r="E59" i="9"/>
  <c r="B59" i="9" s="1"/>
  <c r="H58" i="9"/>
  <c r="G58" i="9"/>
  <c r="F58" i="9"/>
  <c r="E58" i="9"/>
  <c r="H57" i="9"/>
  <c r="G57" i="9"/>
  <c r="F57" i="9"/>
  <c r="H56" i="9"/>
  <c r="G56" i="9"/>
  <c r="E56" i="9" s="1"/>
  <c r="B56" i="9" s="1"/>
  <c r="F56" i="9"/>
  <c r="H55" i="9"/>
  <c r="G55" i="9"/>
  <c r="F55" i="9"/>
  <c r="E55" i="9"/>
  <c r="B55" i="9" s="1"/>
  <c r="H54" i="9"/>
  <c r="G54" i="9"/>
  <c r="F54" i="9"/>
  <c r="E54" i="9"/>
  <c r="H53" i="9"/>
  <c r="G53" i="9"/>
  <c r="F53" i="9"/>
  <c r="H52" i="9"/>
  <c r="G52" i="9"/>
  <c r="E52" i="9" s="1"/>
  <c r="B52" i="9" s="1"/>
  <c r="F52" i="9"/>
  <c r="H51" i="9"/>
  <c r="E51" i="9" s="1"/>
  <c r="B51" i="9" s="1"/>
  <c r="G51" i="9"/>
  <c r="F51" i="9"/>
  <c r="H50" i="9"/>
  <c r="G50" i="9"/>
  <c r="F50" i="9"/>
  <c r="E50" i="9"/>
  <c r="B50" i="9" s="1"/>
  <c r="H49" i="9"/>
  <c r="G49" i="9"/>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H42" i="9"/>
  <c r="G42" i="9"/>
  <c r="E42" i="9" s="1"/>
  <c r="B42" i="9" s="1"/>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F30" i="9"/>
  <c r="H29" i="9"/>
  <c r="G29" i="9"/>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H21" i="9"/>
  <c r="G21" i="9"/>
  <c r="E21" i="9" s="1"/>
  <c r="B21" i="9" s="1"/>
  <c r="F21" i="9"/>
  <c r="F20" i="9"/>
  <c r="F4" i="9"/>
  <c r="O3" i="9"/>
  <c r="G274" i="9" s="1"/>
  <c r="E274" i="9" s="1"/>
  <c r="I3" i="9"/>
  <c r="H3" i="9"/>
  <c r="G3" i="9"/>
  <c r="D101" i="8"/>
  <c r="D95" i="8"/>
  <c r="D90" i="8"/>
  <c r="D85" i="8"/>
  <c r="D80" i="8"/>
  <c r="D75" i="8"/>
  <c r="D70" i="8"/>
  <c r="D65" i="8"/>
  <c r="D60" i="8"/>
  <c r="D55" i="8"/>
  <c r="D49" i="8" s="1"/>
  <c r="D50" i="8"/>
  <c r="D44" i="8"/>
  <c r="D36" i="8"/>
  <c r="D26" i="8"/>
  <c r="D24" i="8" s="1"/>
  <c r="C1499" i="1" s="1"/>
  <c r="D18" i="8"/>
  <c r="D8" i="8"/>
  <c r="E44" i="7"/>
  <c r="D1475" i="1" s="1"/>
  <c r="D44" i="7"/>
  <c r="E39" i="7"/>
  <c r="D39" i="7"/>
  <c r="E30" i="7"/>
  <c r="D30" i="7"/>
  <c r="D22" i="7" s="1"/>
  <c r="E23" i="7"/>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D215" i="4" s="1"/>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C1577" i="1"/>
  <c r="G1577" i="1" s="1"/>
  <c r="C1576" i="1"/>
  <c r="H1576" i="1" s="1"/>
  <c r="C1575" i="1"/>
  <c r="H1575" i="1" s="1"/>
  <c r="C1574" i="1"/>
  <c r="G1574" i="1" s="1"/>
  <c r="H1573" i="1"/>
  <c r="C1573" i="1"/>
  <c r="G1573" i="1" s="1"/>
  <c r="C1572" i="1"/>
  <c r="H1572" i="1" s="1"/>
  <c r="C1571" i="1"/>
  <c r="H1571" i="1" s="1"/>
  <c r="C1570" i="1"/>
  <c r="G1570" i="1" s="1"/>
  <c r="H1569" i="1"/>
  <c r="C1569" i="1"/>
  <c r="G1569" i="1" s="1"/>
  <c r="C1568" i="1"/>
  <c r="H1568" i="1" s="1"/>
  <c r="G1567" i="1"/>
  <c r="C1567" i="1"/>
  <c r="H1567" i="1" s="1"/>
  <c r="C1566" i="1"/>
  <c r="G1566" i="1" s="1"/>
  <c r="C1565" i="1"/>
  <c r="G1565" i="1" s="1"/>
  <c r="C1564" i="1"/>
  <c r="H1564" i="1" s="1"/>
  <c r="C1563" i="1"/>
  <c r="H1563" i="1" s="1"/>
  <c r="C1562" i="1"/>
  <c r="G1562" i="1" s="1"/>
  <c r="H1561" i="1"/>
  <c r="C1561" i="1"/>
  <c r="G1561" i="1" s="1"/>
  <c r="C1560" i="1"/>
  <c r="H1560" i="1" s="1"/>
  <c r="C1559" i="1"/>
  <c r="H1559" i="1" s="1"/>
  <c r="C1558" i="1"/>
  <c r="G1558" i="1" s="1"/>
  <c r="H1557" i="1"/>
  <c r="C1557" i="1"/>
  <c r="G1557" i="1" s="1"/>
  <c r="C1556" i="1"/>
  <c r="H1556" i="1" s="1"/>
  <c r="C1555" i="1"/>
  <c r="H1555" i="1" s="1"/>
  <c r="C1554" i="1"/>
  <c r="G1554" i="1" s="1"/>
  <c r="H1553" i="1"/>
  <c r="C1553" i="1"/>
  <c r="G1553" i="1" s="1"/>
  <c r="C1552" i="1"/>
  <c r="H1552" i="1" s="1"/>
  <c r="C1551" i="1"/>
  <c r="H1551" i="1" s="1"/>
  <c r="C1550" i="1"/>
  <c r="G1550" i="1" s="1"/>
  <c r="H1549" i="1"/>
  <c r="C1549" i="1"/>
  <c r="G1549" i="1" s="1"/>
  <c r="H1548" i="1"/>
  <c r="G1548" i="1"/>
  <c r="C1548" i="1"/>
  <c r="G1547" i="1"/>
  <c r="C1547" i="1"/>
  <c r="H1547" i="1" s="1"/>
  <c r="C1546" i="1"/>
  <c r="G1546" i="1" s="1"/>
  <c r="H1545" i="1"/>
  <c r="C1545" i="1"/>
  <c r="G1545" i="1" s="1"/>
  <c r="G1544" i="1"/>
  <c r="C1544" i="1"/>
  <c r="H1544" i="1" s="1"/>
  <c r="C1543" i="1"/>
  <c r="H1543" i="1" s="1"/>
  <c r="C1542" i="1"/>
  <c r="G1542" i="1" s="1"/>
  <c r="H1541" i="1"/>
  <c r="C1541" i="1"/>
  <c r="G1541" i="1" s="1"/>
  <c r="C1540" i="1"/>
  <c r="H1540" i="1" s="1"/>
  <c r="G1539" i="1"/>
  <c r="C1539" i="1"/>
  <c r="H1539" i="1" s="1"/>
  <c r="C1538" i="1"/>
  <c r="G1538" i="1" s="1"/>
  <c r="H1537" i="1"/>
  <c r="C1537" i="1"/>
  <c r="G1537" i="1" s="1"/>
  <c r="G1536" i="1"/>
  <c r="C1536" i="1"/>
  <c r="H1536" i="1" s="1"/>
  <c r="C1535" i="1"/>
  <c r="H1535" i="1" s="1"/>
  <c r="C1534" i="1"/>
  <c r="G1534" i="1" s="1"/>
  <c r="C1533" i="1"/>
  <c r="G1533" i="1" s="1"/>
  <c r="G1532" i="1"/>
  <c r="C1532" i="1"/>
  <c r="H1532" i="1" s="1"/>
  <c r="C1531" i="1"/>
  <c r="H1531" i="1" s="1"/>
  <c r="H1529" i="1"/>
  <c r="C1529" i="1"/>
  <c r="G1529" i="1" s="1"/>
  <c r="G1528" i="1"/>
  <c r="C1528" i="1"/>
  <c r="H1528" i="1" s="1"/>
  <c r="C1527" i="1"/>
  <c r="H1527" i="1" s="1"/>
  <c r="C1526" i="1"/>
  <c r="G1526" i="1" s="1"/>
  <c r="C1525" i="1"/>
  <c r="G1525" i="1" s="1"/>
  <c r="G1523" i="1"/>
  <c r="C1523" i="1"/>
  <c r="H1523" i="1" s="1"/>
  <c r="C1522" i="1"/>
  <c r="G1522" i="1" s="1"/>
  <c r="H1521" i="1"/>
  <c r="C1521" i="1"/>
  <c r="G1521" i="1" s="1"/>
  <c r="H1520" i="1"/>
  <c r="G1520" i="1"/>
  <c r="C1520" i="1"/>
  <c r="G1519" i="1"/>
  <c r="C1519" i="1"/>
  <c r="H1519" i="1" s="1"/>
  <c r="G1516" i="1"/>
  <c r="C1516" i="1"/>
  <c r="H1516" i="1" s="1"/>
  <c r="G1515" i="1"/>
  <c r="C1515" i="1"/>
  <c r="H1515" i="1" s="1"/>
  <c r="C1514" i="1"/>
  <c r="G1514" i="1" s="1"/>
  <c r="C1513" i="1"/>
  <c r="G1513" i="1" s="1"/>
  <c r="G1512" i="1"/>
  <c r="C1512" i="1"/>
  <c r="H1512" i="1" s="1"/>
  <c r="C1511" i="1"/>
  <c r="H1511" i="1" s="1"/>
  <c r="C1510" i="1"/>
  <c r="G1510" i="1" s="1"/>
  <c r="C1509" i="1"/>
  <c r="G1509" i="1" s="1"/>
  <c r="C1508" i="1"/>
  <c r="G1508" i="1" s="1"/>
  <c r="G1507" i="1"/>
  <c r="C1507" i="1"/>
  <c r="H1507" i="1" s="1"/>
  <c r="C1506" i="1"/>
  <c r="G1506" i="1" s="1"/>
  <c r="C1505" i="1"/>
  <c r="G1505" i="1" s="1"/>
  <c r="C1504" i="1"/>
  <c r="G1504" i="1" s="1"/>
  <c r="G1503" i="1"/>
  <c r="C1503" i="1"/>
  <c r="H1503" i="1" s="1"/>
  <c r="C1502" i="1"/>
  <c r="G1502" i="1" s="1"/>
  <c r="H1500" i="1"/>
  <c r="G1500" i="1"/>
  <c r="C1500" i="1"/>
  <c r="C1498" i="1"/>
  <c r="G1498" i="1" s="1"/>
  <c r="H1497" i="1"/>
  <c r="C1497" i="1"/>
  <c r="G1497" i="1" s="1"/>
  <c r="C1496" i="1"/>
  <c r="H1496" i="1" s="1"/>
  <c r="C1495" i="1"/>
  <c r="H1495" i="1" s="1"/>
  <c r="C1494" i="1"/>
  <c r="G1494" i="1" s="1"/>
  <c r="C1493" i="1"/>
  <c r="G1493" i="1" s="1"/>
  <c r="C1492" i="1"/>
  <c r="H1492" i="1" s="1"/>
  <c r="G1491" i="1"/>
  <c r="C1491" i="1"/>
  <c r="H1491" i="1" s="1"/>
  <c r="C1490" i="1"/>
  <c r="G1490" i="1" s="1"/>
  <c r="C1489" i="1"/>
  <c r="G1489" i="1" s="1"/>
  <c r="H1488" i="1"/>
  <c r="G1488" i="1"/>
  <c r="C1488" i="1"/>
  <c r="G1487" i="1"/>
  <c r="C1487" i="1"/>
  <c r="H1487" i="1" s="1"/>
  <c r="C1486" i="1"/>
  <c r="G1486" i="1" s="1"/>
  <c r="C1485" i="1"/>
  <c r="G1485" i="1" s="1"/>
  <c r="C1484" i="1"/>
  <c r="H1484" i="1" s="1"/>
  <c r="C1483" i="1"/>
  <c r="H1483" i="1" s="1"/>
  <c r="C1482" i="1"/>
  <c r="G1482" i="1" s="1"/>
  <c r="H1480" i="1"/>
  <c r="G1480" i="1"/>
  <c r="C1480" i="1"/>
  <c r="D1479" i="1"/>
  <c r="C1479" i="1"/>
  <c r="J1479" i="1" s="1"/>
  <c r="G1478" i="1"/>
  <c r="D1478" i="1"/>
  <c r="H1478" i="1" s="1"/>
  <c r="C1478" i="1"/>
  <c r="D1477" i="1"/>
  <c r="C1477" i="1"/>
  <c r="J1477" i="1" s="1"/>
  <c r="G1476" i="1"/>
  <c r="D1476" i="1"/>
  <c r="H1476" i="1" s="1"/>
  <c r="C1476" i="1"/>
  <c r="C1475" i="1"/>
  <c r="D1474" i="1"/>
  <c r="C1474" i="1"/>
  <c r="J1474" i="1" s="1"/>
  <c r="G1473" i="1"/>
  <c r="D1473" i="1"/>
  <c r="C1473" i="1"/>
  <c r="D1472" i="1"/>
  <c r="C1472" i="1"/>
  <c r="D1471" i="1"/>
  <c r="C1471" i="1"/>
  <c r="G1471" i="1" s="1"/>
  <c r="D1470" i="1"/>
  <c r="C1470" i="1"/>
  <c r="D1468" i="1"/>
  <c r="C1468" i="1"/>
  <c r="D1467" i="1"/>
  <c r="C1467" i="1"/>
  <c r="D1466" i="1"/>
  <c r="C1466" i="1"/>
  <c r="G1465" i="1"/>
  <c r="D1465" i="1"/>
  <c r="H1465" i="1" s="1"/>
  <c r="C1465" i="1"/>
  <c r="D1464" i="1"/>
  <c r="C1464" i="1"/>
  <c r="J1464" i="1" s="1"/>
  <c r="G1463" i="1"/>
  <c r="D1463" i="1"/>
  <c r="C1463" i="1"/>
  <c r="D1462" i="1"/>
  <c r="C1462" i="1"/>
  <c r="J1462" i="1" s="1"/>
  <c r="D1461" i="1"/>
  <c r="C1461" i="1"/>
  <c r="D1460" i="1"/>
  <c r="H1460" i="1" s="1"/>
  <c r="C1460" i="1"/>
  <c r="D1459" i="1"/>
  <c r="C1459" i="1"/>
  <c r="J1459" i="1" s="1"/>
  <c r="G1458" i="1"/>
  <c r="D1458" i="1"/>
  <c r="C1458" i="1"/>
  <c r="D1457" i="1"/>
  <c r="C1457" i="1"/>
  <c r="J1457" i="1" s="1"/>
  <c r="D1456" i="1"/>
  <c r="C1456" i="1"/>
  <c r="G1456" i="1" s="1"/>
  <c r="D1455" i="1"/>
  <c r="C1455" i="1"/>
  <c r="D1454" i="1"/>
  <c r="C1454" i="1"/>
  <c r="H1454" i="1" s="1"/>
  <c r="G1452" i="1"/>
  <c r="D1452" i="1"/>
  <c r="C1452" i="1"/>
  <c r="D1451" i="1"/>
  <c r="C1451" i="1"/>
  <c r="J1451" i="1" s="1"/>
  <c r="D1450" i="1"/>
  <c r="C1450" i="1"/>
  <c r="G1450" i="1" s="1"/>
  <c r="D1449" i="1"/>
  <c r="C1449" i="1"/>
  <c r="J1449" i="1" s="1"/>
  <c r="D1448" i="1"/>
  <c r="C1448" i="1"/>
  <c r="G1448" i="1" s="1"/>
  <c r="D1447" i="1"/>
  <c r="C1447" i="1"/>
  <c r="J1447" i="1" s="1"/>
  <c r="D1446" i="1"/>
  <c r="H1446" i="1" s="1"/>
  <c r="C1446" i="1"/>
  <c r="G1446" i="1" s="1"/>
  <c r="D1445" i="1"/>
  <c r="C1445" i="1"/>
  <c r="D1444" i="1"/>
  <c r="C1444" i="1"/>
  <c r="G1444" i="1" s="1"/>
  <c r="D1443" i="1"/>
  <c r="C1443" i="1"/>
  <c r="J1443" i="1" s="1"/>
  <c r="D1442" i="1"/>
  <c r="C1442" i="1"/>
  <c r="G1442" i="1" s="1"/>
  <c r="D1441" i="1"/>
  <c r="G1441" i="1" s="1"/>
  <c r="C1441" i="1"/>
  <c r="D1440" i="1"/>
  <c r="C1440" i="1"/>
  <c r="D1439" i="1"/>
  <c r="C1439" i="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G1413" i="1"/>
  <c r="D1413" i="1"/>
  <c r="C1413" i="1"/>
  <c r="H1412" i="1"/>
  <c r="D1412" i="1"/>
  <c r="G1412" i="1" s="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D1244" i="1"/>
  <c r="C1244" i="1"/>
  <c r="H1244" i="1" s="1"/>
  <c r="D1243" i="1"/>
  <c r="H1243" i="1" s="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H1236" i="1" s="1"/>
  <c r="H1234" i="1"/>
  <c r="G1234" i="1"/>
  <c r="D1234" i="1"/>
  <c r="C1234" i="1"/>
  <c r="G1233" i="1"/>
  <c r="D1233" i="1"/>
  <c r="C1233" i="1"/>
  <c r="H1233" i="1" s="1"/>
  <c r="D1232" i="1"/>
  <c r="G1232" i="1" s="1"/>
  <c r="C1232" i="1"/>
  <c r="D1231" i="1"/>
  <c r="G1231" i="1" s="1"/>
  <c r="C1231" i="1"/>
  <c r="H1231" i="1" s="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C1224" i="1"/>
  <c r="H1224" i="1" s="1"/>
  <c r="D1223" i="1"/>
  <c r="C1223" i="1"/>
  <c r="H1223" i="1" s="1"/>
  <c r="D1222" i="1"/>
  <c r="H1221" i="1"/>
  <c r="G1221" i="1"/>
  <c r="D1221" i="1"/>
  <c r="C1221" i="1"/>
  <c r="H1220" i="1"/>
  <c r="G1220" i="1"/>
  <c r="D1220" i="1"/>
  <c r="C1220" i="1"/>
  <c r="H1219" i="1"/>
  <c r="G1219" i="1"/>
  <c r="D1219" i="1"/>
  <c r="C1219" i="1"/>
  <c r="D1218" i="1"/>
  <c r="C1218" i="1"/>
  <c r="H1218" i="1" s="1"/>
  <c r="D1217" i="1"/>
  <c r="C1217" i="1"/>
  <c r="H1217" i="1" s="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G1166" i="1" s="1"/>
  <c r="C1166" i="1"/>
  <c r="D1165" i="1"/>
  <c r="C1165" i="1"/>
  <c r="H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D1157" i="1"/>
  <c r="C1157" i="1"/>
  <c r="H1156" i="1"/>
  <c r="D1156" i="1"/>
  <c r="C1156" i="1"/>
  <c r="G1156" i="1" s="1"/>
  <c r="D1155" i="1"/>
  <c r="C1155" i="1"/>
  <c r="H1155" i="1" s="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D1144" i="1"/>
  <c r="C1144" i="1"/>
  <c r="H1144" i="1" s="1"/>
  <c r="H1143" i="1"/>
  <c r="G1143" i="1"/>
  <c r="D1143" i="1"/>
  <c r="C1143" i="1"/>
  <c r="D1142" i="1"/>
  <c r="C1142" i="1"/>
  <c r="H1141" i="1"/>
  <c r="G1141" i="1"/>
  <c r="D1141" i="1"/>
  <c r="C1141" i="1"/>
  <c r="H1140" i="1"/>
  <c r="G1140" i="1"/>
  <c r="D1140" i="1"/>
  <c r="C1140" i="1"/>
  <c r="H1139" i="1"/>
  <c r="G1139" i="1"/>
  <c r="D1139" i="1"/>
  <c r="C1139"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D1062" i="1"/>
  <c r="C1062" i="1"/>
  <c r="H1062" i="1" s="1"/>
  <c r="D1061" i="1"/>
  <c r="C1061" i="1"/>
  <c r="G1061" i="1" s="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D1052" i="1"/>
  <c r="C1052" i="1"/>
  <c r="H1052" i="1" s="1"/>
  <c r="H1051" i="1"/>
  <c r="G1051" i="1"/>
  <c r="D1051" i="1"/>
  <c r="C1051" i="1"/>
  <c r="D1050" i="1"/>
  <c r="C1050" i="1"/>
  <c r="H1050" i="1" s="1"/>
  <c r="H1049" i="1"/>
  <c r="G1049" i="1"/>
  <c r="D1049" i="1"/>
  <c r="C1049" i="1"/>
  <c r="D1048" i="1"/>
  <c r="C1048" i="1"/>
  <c r="H1048" i="1" s="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C1034" i="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D1020" i="1"/>
  <c r="C1020" i="1"/>
  <c r="H1020" i="1" s="1"/>
  <c r="D1019" i="1"/>
  <c r="C1019" i="1"/>
  <c r="H1019" i="1" s="1"/>
  <c r="H1018" i="1"/>
  <c r="G1018" i="1"/>
  <c r="D1018" i="1"/>
  <c r="C1018" i="1"/>
  <c r="H1017" i="1"/>
  <c r="G1017" i="1"/>
  <c r="D1017" i="1"/>
  <c r="C1017" i="1"/>
  <c r="H1016" i="1"/>
  <c r="G1016" i="1"/>
  <c r="D1016" i="1"/>
  <c r="C1016" i="1"/>
  <c r="H1015" i="1"/>
  <c r="D1015" i="1"/>
  <c r="G1015" i="1" s="1"/>
  <c r="C1015" i="1"/>
  <c r="D1014" i="1"/>
  <c r="C1014" i="1"/>
  <c r="G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D1003" i="1"/>
  <c r="C1003" i="1"/>
  <c r="D1002" i="1"/>
  <c r="C1002" i="1"/>
  <c r="H1002" i="1" s="1"/>
  <c r="D1001" i="1"/>
  <c r="C1001" i="1"/>
  <c r="D1000" i="1"/>
  <c r="C1000" i="1"/>
  <c r="G1000" i="1" s="1"/>
  <c r="H999" i="1"/>
  <c r="G999" i="1"/>
  <c r="D999" i="1"/>
  <c r="C999" i="1"/>
  <c r="D998" i="1"/>
  <c r="C998" i="1"/>
  <c r="H998" i="1" s="1"/>
  <c r="D997" i="1"/>
  <c r="C997" i="1"/>
  <c r="D996" i="1"/>
  <c r="C996" i="1"/>
  <c r="H996" i="1" s="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C719" i="1"/>
  <c r="H718" i="1"/>
  <c r="G718" i="1"/>
  <c r="D718" i="1"/>
  <c r="C718" i="1"/>
  <c r="H717" i="1"/>
  <c r="G717" i="1"/>
  <c r="D717" i="1"/>
  <c r="C717" i="1"/>
  <c r="H716" i="1"/>
  <c r="G716" i="1"/>
  <c r="D716" i="1"/>
  <c r="C716" i="1"/>
  <c r="D715" i="1"/>
  <c r="C715" i="1"/>
  <c r="H715" i="1" s="1"/>
  <c r="H714" i="1"/>
  <c r="D714" i="1"/>
  <c r="G714" i="1" s="1"/>
  <c r="C714" i="1"/>
  <c r="D713" i="1"/>
  <c r="C713" i="1"/>
  <c r="H712" i="1"/>
  <c r="G712" i="1"/>
  <c r="D712" i="1"/>
  <c r="C712" i="1"/>
  <c r="H711" i="1"/>
  <c r="D711" i="1"/>
  <c r="C711" i="1"/>
  <c r="G711" i="1" s="1"/>
  <c r="H710" i="1"/>
  <c r="G710" i="1"/>
  <c r="D710" i="1"/>
  <c r="C710" i="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D645" i="1"/>
  <c r="C645" i="1"/>
  <c r="D644" i="1"/>
  <c r="C644" i="1"/>
  <c r="G644" i="1" s="1"/>
  <c r="D643" i="1"/>
  <c r="C643" i="1"/>
  <c r="G643" i="1" s="1"/>
  <c r="D642" i="1"/>
  <c r="C642" i="1"/>
  <c r="D641" i="1"/>
  <c r="C641" i="1"/>
  <c r="H641" i="1" s="1"/>
  <c r="G632" i="1"/>
  <c r="D632" i="1"/>
  <c r="C632" i="1"/>
  <c r="D631" i="1"/>
  <c r="C631" i="1"/>
  <c r="G628" i="1"/>
  <c r="D628" i="1"/>
  <c r="C628" i="1"/>
  <c r="D627" i="1"/>
  <c r="C627" i="1"/>
  <c r="D626" i="1"/>
  <c r="C626" i="1"/>
  <c r="G625" i="1"/>
  <c r="D625" i="1"/>
  <c r="C625" i="1"/>
  <c r="H625" i="1" s="1"/>
  <c r="G624" i="1"/>
  <c r="D624" i="1"/>
  <c r="C624" i="1"/>
  <c r="D623" i="1"/>
  <c r="C623" i="1"/>
  <c r="D622" i="1"/>
  <c r="C622" i="1"/>
  <c r="G621" i="1"/>
  <c r="D621" i="1"/>
  <c r="C621" i="1"/>
  <c r="H621" i="1" s="1"/>
  <c r="D620" i="1"/>
  <c r="G620" i="1" s="1"/>
  <c r="C620" i="1"/>
  <c r="D619" i="1"/>
  <c r="C619" i="1"/>
  <c r="D618" i="1"/>
  <c r="C618" i="1"/>
  <c r="G617" i="1"/>
  <c r="D617" i="1"/>
  <c r="C617" i="1"/>
  <c r="H617" i="1" s="1"/>
  <c r="G616" i="1"/>
  <c r="D616" i="1"/>
  <c r="C616" i="1"/>
  <c r="D615" i="1"/>
  <c r="C615" i="1"/>
  <c r="D614" i="1"/>
  <c r="C614" i="1"/>
  <c r="G613" i="1"/>
  <c r="D613" i="1"/>
  <c r="C613" i="1"/>
  <c r="H613" i="1" s="1"/>
  <c r="D612" i="1"/>
  <c r="G612" i="1" s="1"/>
  <c r="C612" i="1"/>
  <c r="D611" i="1"/>
  <c r="C611" i="1"/>
  <c r="D610" i="1"/>
  <c r="C610" i="1"/>
  <c r="G609" i="1"/>
  <c r="D609" i="1"/>
  <c r="C609" i="1"/>
  <c r="H609" i="1" s="1"/>
  <c r="G608" i="1"/>
  <c r="D608" i="1"/>
  <c r="C608" i="1"/>
  <c r="D607" i="1"/>
  <c r="C607" i="1"/>
  <c r="D606" i="1"/>
  <c r="C606" i="1"/>
  <c r="G605" i="1"/>
  <c r="D605" i="1"/>
  <c r="C605" i="1"/>
  <c r="H605" i="1" s="1"/>
  <c r="D604" i="1"/>
  <c r="G604" i="1" s="1"/>
  <c r="C604" i="1"/>
  <c r="D603" i="1"/>
  <c r="C603" i="1"/>
  <c r="D602" i="1"/>
  <c r="C602" i="1"/>
  <c r="G601" i="1"/>
  <c r="D601" i="1"/>
  <c r="C601" i="1"/>
  <c r="H601" i="1" s="1"/>
  <c r="G600" i="1"/>
  <c r="D600" i="1"/>
  <c r="C600" i="1"/>
  <c r="D599" i="1"/>
  <c r="C599" i="1"/>
  <c r="D598" i="1"/>
  <c r="C598" i="1"/>
  <c r="G597" i="1"/>
  <c r="D597" i="1"/>
  <c r="C597" i="1"/>
  <c r="H597" i="1" s="1"/>
  <c r="D596" i="1"/>
  <c r="G596" i="1" s="1"/>
  <c r="C596" i="1"/>
  <c r="D595" i="1"/>
  <c r="C595" i="1"/>
  <c r="D594" i="1"/>
  <c r="C594" i="1"/>
  <c r="G593" i="1"/>
  <c r="D593" i="1"/>
  <c r="C593" i="1"/>
  <c r="H593" i="1" s="1"/>
  <c r="G592" i="1"/>
  <c r="D592" i="1"/>
  <c r="C592" i="1"/>
  <c r="D591" i="1"/>
  <c r="C591" i="1"/>
  <c r="D590" i="1"/>
  <c r="C590" i="1"/>
  <c r="G589" i="1"/>
  <c r="D589" i="1"/>
  <c r="C589" i="1"/>
  <c r="H589" i="1" s="1"/>
  <c r="D588" i="1"/>
  <c r="G588" i="1" s="1"/>
  <c r="C588" i="1"/>
  <c r="D586" i="1"/>
  <c r="C586" i="1"/>
  <c r="G585" i="1"/>
  <c r="D585" i="1"/>
  <c r="C585" i="1"/>
  <c r="H585" i="1" s="1"/>
  <c r="G584" i="1"/>
  <c r="D584" i="1"/>
  <c r="C584" i="1"/>
  <c r="D583" i="1"/>
  <c r="C583" i="1"/>
  <c r="D582" i="1"/>
  <c r="C582" i="1"/>
  <c r="G581" i="1"/>
  <c r="D581" i="1"/>
  <c r="C581" i="1"/>
  <c r="H581" i="1" s="1"/>
  <c r="D580" i="1"/>
  <c r="G580" i="1" s="1"/>
  <c r="C580" i="1"/>
  <c r="D579" i="1"/>
  <c r="C579" i="1"/>
  <c r="D578" i="1"/>
  <c r="C578" i="1"/>
  <c r="G577" i="1"/>
  <c r="D577" i="1"/>
  <c r="C577" i="1"/>
  <c r="H577" i="1" s="1"/>
  <c r="G576" i="1"/>
  <c r="D576" i="1"/>
  <c r="C576" i="1"/>
  <c r="D575" i="1"/>
  <c r="C575" i="1"/>
  <c r="D574" i="1"/>
  <c r="G573" i="1"/>
  <c r="D573" i="1"/>
  <c r="C573" i="1"/>
  <c r="H573" i="1" s="1"/>
  <c r="D572" i="1"/>
  <c r="G572" i="1" s="1"/>
  <c r="C572" i="1"/>
  <c r="D571" i="1"/>
  <c r="C571" i="1"/>
  <c r="D570" i="1"/>
  <c r="C570" i="1"/>
  <c r="G569" i="1"/>
  <c r="D569" i="1"/>
  <c r="C569" i="1"/>
  <c r="H569" i="1" s="1"/>
  <c r="G568" i="1"/>
  <c r="D568" i="1"/>
  <c r="C568" i="1"/>
  <c r="D567" i="1"/>
  <c r="C567" i="1"/>
  <c r="D566" i="1"/>
  <c r="C566" i="1"/>
  <c r="G565" i="1"/>
  <c r="D565" i="1"/>
  <c r="C565" i="1"/>
  <c r="H565" i="1" s="1"/>
  <c r="D564" i="1"/>
  <c r="G564" i="1" s="1"/>
  <c r="C564" i="1"/>
  <c r="D563" i="1"/>
  <c r="C563" i="1"/>
  <c r="D562" i="1"/>
  <c r="C562" i="1"/>
  <c r="D561" i="1"/>
  <c r="G560" i="1"/>
  <c r="D560" i="1"/>
  <c r="C560" i="1"/>
  <c r="D559" i="1"/>
  <c r="H559" i="1" s="1"/>
  <c r="C559" i="1"/>
  <c r="D558" i="1"/>
  <c r="H558" i="1" s="1"/>
  <c r="C558" i="1"/>
  <c r="G557" i="1"/>
  <c r="D557" i="1"/>
  <c r="H557" i="1" s="1"/>
  <c r="C557" i="1"/>
  <c r="G556" i="1"/>
  <c r="D556" i="1"/>
  <c r="H556" i="1" s="1"/>
  <c r="C556" i="1"/>
  <c r="D555" i="1"/>
  <c r="H555" i="1" s="1"/>
  <c r="C555" i="1"/>
  <c r="D554" i="1"/>
  <c r="H554" i="1" s="1"/>
  <c r="C554" i="1"/>
  <c r="G553" i="1"/>
  <c r="D553" i="1"/>
  <c r="H553" i="1" s="1"/>
  <c r="C553" i="1"/>
  <c r="G552" i="1"/>
  <c r="D552" i="1"/>
  <c r="H552" i="1" s="1"/>
  <c r="C552" i="1"/>
  <c r="D551" i="1"/>
  <c r="H551" i="1" s="1"/>
  <c r="C551" i="1"/>
  <c r="D550" i="1"/>
  <c r="H550" i="1" s="1"/>
  <c r="C550" i="1"/>
  <c r="G549" i="1"/>
  <c r="D549" i="1"/>
  <c r="H549" i="1" s="1"/>
  <c r="C549" i="1"/>
  <c r="G548" i="1"/>
  <c r="D548" i="1"/>
  <c r="H548" i="1" s="1"/>
  <c r="C548" i="1"/>
  <c r="D547" i="1"/>
  <c r="H547" i="1" s="1"/>
  <c r="C547" i="1"/>
  <c r="D546" i="1"/>
  <c r="H546" i="1" s="1"/>
  <c r="C546" i="1"/>
  <c r="G545" i="1"/>
  <c r="D545" i="1"/>
  <c r="H545" i="1" s="1"/>
  <c r="C545" i="1"/>
  <c r="G544" i="1"/>
  <c r="D544" i="1"/>
  <c r="H544" i="1" s="1"/>
  <c r="C544" i="1"/>
  <c r="D543" i="1"/>
  <c r="H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D530" i="1"/>
  <c r="H530" i="1" s="1"/>
  <c r="C530" i="1"/>
  <c r="G529" i="1"/>
  <c r="D529" i="1"/>
  <c r="H529" i="1" s="1"/>
  <c r="C529" i="1"/>
  <c r="G528" i="1"/>
  <c r="D528" i="1"/>
  <c r="H528" i="1" s="1"/>
  <c r="C528" i="1"/>
  <c r="D527" i="1"/>
  <c r="H527" i="1" s="1"/>
  <c r="C527" i="1"/>
  <c r="D526" i="1"/>
  <c r="H526" i="1" s="1"/>
  <c r="C526" i="1"/>
  <c r="G525" i="1"/>
  <c r="D525" i="1"/>
  <c r="H525" i="1" s="1"/>
  <c r="C525" i="1"/>
  <c r="G524" i="1"/>
  <c r="D524" i="1"/>
  <c r="H524" i="1" s="1"/>
  <c r="C524" i="1"/>
  <c r="D523" i="1"/>
  <c r="D521" i="1"/>
  <c r="H521" i="1" s="1"/>
  <c r="C521" i="1"/>
  <c r="D520" i="1"/>
  <c r="H520" i="1" s="1"/>
  <c r="C520" i="1"/>
  <c r="G519" i="1"/>
  <c r="D519" i="1"/>
  <c r="H519" i="1" s="1"/>
  <c r="C519" i="1"/>
  <c r="G518" i="1"/>
  <c r="D518" i="1"/>
  <c r="H518" i="1" s="1"/>
  <c r="C518" i="1"/>
  <c r="D517" i="1"/>
  <c r="H517" i="1" s="1"/>
  <c r="C517" i="1"/>
  <c r="D516" i="1"/>
  <c r="H516" i="1" s="1"/>
  <c r="C516" i="1"/>
  <c r="G515" i="1"/>
  <c r="D515" i="1"/>
  <c r="H515" i="1" s="1"/>
  <c r="C515" i="1"/>
  <c r="G514" i="1"/>
  <c r="D514" i="1"/>
  <c r="H514" i="1" s="1"/>
  <c r="C514" i="1"/>
  <c r="D513" i="1"/>
  <c r="H513" i="1" s="1"/>
  <c r="C513" i="1"/>
  <c r="D512" i="1"/>
  <c r="H512" i="1" s="1"/>
  <c r="C512" i="1"/>
  <c r="G511" i="1"/>
  <c r="D511" i="1"/>
  <c r="H511" i="1" s="1"/>
  <c r="C511" i="1"/>
  <c r="G510" i="1"/>
  <c r="D510" i="1"/>
  <c r="H510" i="1" s="1"/>
  <c r="C510" i="1"/>
  <c r="D509" i="1"/>
  <c r="H509" i="1" s="1"/>
  <c r="C509" i="1"/>
  <c r="D508" i="1"/>
  <c r="H508" i="1" s="1"/>
  <c r="C508" i="1"/>
  <c r="G507" i="1"/>
  <c r="D507" i="1"/>
  <c r="H507" i="1" s="1"/>
  <c r="C507" i="1"/>
  <c r="G506" i="1"/>
  <c r="D506" i="1"/>
  <c r="H506" i="1" s="1"/>
  <c r="C506" i="1"/>
  <c r="D505" i="1"/>
  <c r="H505" i="1" s="1"/>
  <c r="C505" i="1"/>
  <c r="D504" i="1"/>
  <c r="H504" i="1" s="1"/>
  <c r="C504" i="1"/>
  <c r="G503" i="1"/>
  <c r="D503" i="1"/>
  <c r="H503" i="1" s="1"/>
  <c r="C503" i="1"/>
  <c r="G502" i="1"/>
  <c r="D502" i="1"/>
  <c r="H502" i="1" s="1"/>
  <c r="C502" i="1"/>
  <c r="D501" i="1"/>
  <c r="H501" i="1" s="1"/>
  <c r="C501" i="1"/>
  <c r="D500" i="1"/>
  <c r="H500" i="1" s="1"/>
  <c r="C500" i="1"/>
  <c r="G499" i="1"/>
  <c r="D499" i="1"/>
  <c r="H499" i="1" s="1"/>
  <c r="C499" i="1"/>
  <c r="G498" i="1"/>
  <c r="D498" i="1"/>
  <c r="H498" i="1" s="1"/>
  <c r="C498" i="1"/>
  <c r="D497" i="1"/>
  <c r="H497" i="1" s="1"/>
  <c r="C497" i="1"/>
  <c r="D496" i="1"/>
  <c r="H496" i="1" s="1"/>
  <c r="C496" i="1"/>
  <c r="G495" i="1"/>
  <c r="D495" i="1"/>
  <c r="H495" i="1" s="1"/>
  <c r="C495" i="1"/>
  <c r="G494" i="1"/>
  <c r="D494" i="1"/>
  <c r="H494" i="1" s="1"/>
  <c r="C494" i="1"/>
  <c r="D493" i="1"/>
  <c r="H493" i="1" s="1"/>
  <c r="C493" i="1"/>
  <c r="D492" i="1"/>
  <c r="H492" i="1" s="1"/>
  <c r="C492" i="1"/>
  <c r="G491" i="1"/>
  <c r="D491" i="1"/>
  <c r="H491" i="1" s="1"/>
  <c r="C491" i="1"/>
  <c r="G490" i="1"/>
  <c r="D490" i="1"/>
  <c r="H490" i="1" s="1"/>
  <c r="C490" i="1"/>
  <c r="D489" i="1"/>
  <c r="H489" i="1" s="1"/>
  <c r="C489" i="1"/>
  <c r="D488" i="1"/>
  <c r="H488" i="1" s="1"/>
  <c r="C488" i="1"/>
  <c r="G487" i="1"/>
  <c r="D487" i="1"/>
  <c r="H487" i="1" s="1"/>
  <c r="C487" i="1"/>
  <c r="G486" i="1"/>
  <c r="D486" i="1"/>
  <c r="H486" i="1" s="1"/>
  <c r="C486" i="1"/>
  <c r="D485" i="1"/>
  <c r="H485" i="1" s="1"/>
  <c r="C485" i="1"/>
  <c r="D484" i="1"/>
  <c r="H484" i="1" s="1"/>
  <c r="C484" i="1"/>
  <c r="G483" i="1"/>
  <c r="D483" i="1"/>
  <c r="H483" i="1" s="1"/>
  <c r="C483" i="1"/>
  <c r="G482" i="1"/>
  <c r="D482" i="1"/>
  <c r="H482" i="1" s="1"/>
  <c r="C482" i="1"/>
  <c r="D481" i="1"/>
  <c r="H481" i="1" s="1"/>
  <c r="C481" i="1"/>
  <c r="D480" i="1"/>
  <c r="H480" i="1" s="1"/>
  <c r="C480" i="1"/>
  <c r="G479" i="1"/>
  <c r="D479" i="1"/>
  <c r="H479" i="1" s="1"/>
  <c r="C479" i="1"/>
  <c r="D478" i="1"/>
  <c r="D477" i="1"/>
  <c r="H477" i="1" s="1"/>
  <c r="C477" i="1"/>
  <c r="G476" i="1"/>
  <c r="D476" i="1"/>
  <c r="H476" i="1" s="1"/>
  <c r="C476" i="1"/>
  <c r="G475" i="1"/>
  <c r="D475" i="1"/>
  <c r="H475" i="1" s="1"/>
  <c r="C475" i="1"/>
  <c r="D474" i="1"/>
  <c r="H474" i="1" s="1"/>
  <c r="C474" i="1"/>
  <c r="D473" i="1"/>
  <c r="H473" i="1" s="1"/>
  <c r="C473" i="1"/>
  <c r="G472" i="1"/>
  <c r="D472" i="1"/>
  <c r="H472" i="1" s="1"/>
  <c r="C472" i="1"/>
  <c r="G471" i="1"/>
  <c r="D471" i="1"/>
  <c r="H471" i="1" s="1"/>
  <c r="C471" i="1"/>
  <c r="D470" i="1"/>
  <c r="H470" i="1" s="1"/>
  <c r="C470" i="1"/>
  <c r="D469" i="1"/>
  <c r="H469" i="1" s="1"/>
  <c r="C469" i="1"/>
  <c r="G468" i="1"/>
  <c r="D468" i="1"/>
  <c r="H468" i="1" s="1"/>
  <c r="C468" i="1"/>
  <c r="G467" i="1"/>
  <c r="D467" i="1"/>
  <c r="H467" i="1" s="1"/>
  <c r="C467" i="1"/>
  <c r="D466" i="1"/>
  <c r="G465" i="1"/>
  <c r="D465" i="1"/>
  <c r="H465" i="1" s="1"/>
  <c r="C465" i="1"/>
  <c r="G464" i="1"/>
  <c r="D464" i="1"/>
  <c r="H464" i="1" s="1"/>
  <c r="C464" i="1"/>
  <c r="D463" i="1"/>
  <c r="H463" i="1" s="1"/>
  <c r="C463" i="1"/>
  <c r="D462" i="1"/>
  <c r="H462" i="1" s="1"/>
  <c r="C462" i="1"/>
  <c r="G461" i="1"/>
  <c r="D461" i="1"/>
  <c r="H461" i="1" s="1"/>
  <c r="C461" i="1"/>
  <c r="G460" i="1"/>
  <c r="D460" i="1"/>
  <c r="H460" i="1" s="1"/>
  <c r="C460" i="1"/>
  <c r="D459" i="1"/>
  <c r="H459" i="1" s="1"/>
  <c r="C459" i="1"/>
  <c r="G458" i="1"/>
  <c r="D458" i="1"/>
  <c r="H458" i="1" s="1"/>
  <c r="C458" i="1"/>
  <c r="G457" i="1"/>
  <c r="D457" i="1"/>
  <c r="H457" i="1" s="1"/>
  <c r="C457" i="1"/>
  <c r="G456" i="1"/>
  <c r="D456" i="1"/>
  <c r="H456" i="1" s="1"/>
  <c r="C456" i="1"/>
  <c r="D455" i="1"/>
  <c r="H455" i="1" s="1"/>
  <c r="C455" i="1"/>
  <c r="G454" i="1"/>
  <c r="D454" i="1"/>
  <c r="H454" i="1" s="1"/>
  <c r="C454" i="1"/>
  <c r="G453" i="1"/>
  <c r="D453" i="1"/>
  <c r="H453" i="1" s="1"/>
  <c r="C453" i="1"/>
  <c r="G452" i="1"/>
  <c r="D452" i="1"/>
  <c r="H452" i="1" s="1"/>
  <c r="C452" i="1"/>
  <c r="D451" i="1"/>
  <c r="H451" i="1" s="1"/>
  <c r="C451" i="1"/>
  <c r="G450" i="1"/>
  <c r="D450" i="1"/>
  <c r="H450" i="1" s="1"/>
  <c r="C450" i="1"/>
  <c r="G449" i="1"/>
  <c r="D449" i="1"/>
  <c r="H449" i="1" s="1"/>
  <c r="C449" i="1"/>
  <c r="G448" i="1"/>
  <c r="D448" i="1"/>
  <c r="H448" i="1" s="1"/>
  <c r="C448" i="1"/>
  <c r="D447" i="1"/>
  <c r="H447" i="1" s="1"/>
  <c r="C447" i="1"/>
  <c r="G446" i="1"/>
  <c r="D446" i="1"/>
  <c r="H446" i="1" s="1"/>
  <c r="C446" i="1"/>
  <c r="G445" i="1"/>
  <c r="D445" i="1"/>
  <c r="H445" i="1" s="1"/>
  <c r="C445" i="1"/>
  <c r="G444" i="1"/>
  <c r="D444" i="1"/>
  <c r="H444" i="1" s="1"/>
  <c r="C444" i="1"/>
  <c r="D443" i="1"/>
  <c r="H443" i="1" s="1"/>
  <c r="C443" i="1"/>
  <c r="G442" i="1"/>
  <c r="D442" i="1"/>
  <c r="H442" i="1" s="1"/>
  <c r="C442" i="1"/>
  <c r="G441" i="1"/>
  <c r="D441" i="1"/>
  <c r="H441" i="1" s="1"/>
  <c r="C441" i="1"/>
  <c r="G440" i="1"/>
  <c r="D440" i="1"/>
  <c r="H440" i="1" s="1"/>
  <c r="C440" i="1"/>
  <c r="D439" i="1"/>
  <c r="H439" i="1" s="1"/>
  <c r="C439" i="1"/>
  <c r="G438" i="1"/>
  <c r="D438" i="1"/>
  <c r="H438" i="1" s="1"/>
  <c r="C438" i="1"/>
  <c r="G437" i="1"/>
  <c r="D437" i="1"/>
  <c r="H437" i="1" s="1"/>
  <c r="C437" i="1"/>
  <c r="G436" i="1"/>
  <c r="D436" i="1"/>
  <c r="H436" i="1" s="1"/>
  <c r="C436" i="1"/>
  <c r="D435" i="1"/>
  <c r="H435" i="1" s="1"/>
  <c r="C435" i="1"/>
  <c r="G434" i="1"/>
  <c r="D434" i="1"/>
  <c r="H434" i="1" s="1"/>
  <c r="C434" i="1"/>
  <c r="G433" i="1"/>
  <c r="D433" i="1"/>
  <c r="H433" i="1" s="1"/>
  <c r="C433" i="1"/>
  <c r="G432" i="1"/>
  <c r="D432" i="1"/>
  <c r="H432" i="1" s="1"/>
  <c r="C432" i="1"/>
  <c r="D431" i="1"/>
  <c r="H431" i="1" s="1"/>
  <c r="C431" i="1"/>
  <c r="G430" i="1"/>
  <c r="D430" i="1"/>
  <c r="H430" i="1" s="1"/>
  <c r="C430" i="1"/>
  <c r="G429" i="1"/>
  <c r="D429" i="1"/>
  <c r="H429" i="1" s="1"/>
  <c r="C429" i="1"/>
  <c r="G428" i="1"/>
  <c r="D428" i="1"/>
  <c r="H428" i="1" s="1"/>
  <c r="C428" i="1"/>
  <c r="D427" i="1"/>
  <c r="H427" i="1" s="1"/>
  <c r="C427" i="1"/>
  <c r="G426" i="1"/>
  <c r="D426" i="1"/>
  <c r="H426" i="1" s="1"/>
  <c r="C426" i="1"/>
  <c r="G425" i="1"/>
  <c r="D425" i="1"/>
  <c r="H425" i="1" s="1"/>
  <c r="C425" i="1"/>
  <c r="G424" i="1"/>
  <c r="D424" i="1"/>
  <c r="H424" i="1" s="1"/>
  <c r="C424" i="1"/>
  <c r="D423" i="1"/>
  <c r="H423" i="1" s="1"/>
  <c r="C423" i="1"/>
  <c r="G422" i="1"/>
  <c r="D422" i="1"/>
  <c r="H422" i="1" s="1"/>
  <c r="C422" i="1"/>
  <c r="G421" i="1"/>
  <c r="D421" i="1"/>
  <c r="H421" i="1" s="1"/>
  <c r="C421" i="1"/>
  <c r="G420" i="1"/>
  <c r="D420" i="1"/>
  <c r="H420" i="1" s="1"/>
  <c r="C420" i="1"/>
  <c r="D419" i="1"/>
  <c r="H419" i="1" s="1"/>
  <c r="C419" i="1"/>
  <c r="G418" i="1"/>
  <c r="D418" i="1"/>
  <c r="H418" i="1" s="1"/>
  <c r="C418" i="1"/>
  <c r="G417" i="1"/>
  <c r="D417" i="1"/>
  <c r="H417" i="1" s="1"/>
  <c r="C417" i="1"/>
  <c r="H416" i="1"/>
  <c r="G416" i="1"/>
  <c r="D416" i="1"/>
  <c r="C416" i="1"/>
  <c r="H415" i="1"/>
  <c r="G415" i="1"/>
  <c r="D415" i="1"/>
  <c r="C415" i="1"/>
  <c r="D413" i="1"/>
  <c r="C413" i="1"/>
  <c r="D412" i="1"/>
  <c r="C412" i="1"/>
  <c r="D411" i="1"/>
  <c r="C411" i="1"/>
  <c r="D406" i="1"/>
  <c r="C406" i="1"/>
  <c r="G405" i="1"/>
  <c r="D405" i="1"/>
  <c r="H405" i="1" s="1"/>
  <c r="C405" i="1"/>
  <c r="G404" i="1"/>
  <c r="D404" i="1"/>
  <c r="H404" i="1" s="1"/>
  <c r="C404" i="1"/>
  <c r="H401" i="1"/>
  <c r="G401" i="1"/>
  <c r="D401" i="1"/>
  <c r="C401" i="1"/>
  <c r="H400" i="1"/>
  <c r="G400" i="1"/>
  <c r="D400" i="1"/>
  <c r="C400" i="1"/>
  <c r="H399" i="1"/>
  <c r="G399" i="1"/>
  <c r="D399" i="1"/>
  <c r="C399" i="1"/>
  <c r="H398" i="1"/>
  <c r="D398" i="1"/>
  <c r="C398" i="1"/>
  <c r="G397" i="1"/>
  <c r="D397" i="1"/>
  <c r="C397" i="1"/>
  <c r="H397" i="1" s="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H364" i="1"/>
  <c r="D364" i="1"/>
  <c r="C364" i="1"/>
  <c r="G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D308" i="1"/>
  <c r="C308" i="1"/>
  <c r="D307" i="1"/>
  <c r="C307" i="1"/>
  <c r="D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4" i="1" s="1"/>
  <c r="C294" i="1"/>
  <c r="H292" i="1"/>
  <c r="G292" i="1"/>
  <c r="D292" i="1"/>
  <c r="C292" i="1"/>
  <c r="D291" i="1"/>
  <c r="C291" i="1"/>
  <c r="H291" i="1" s="1"/>
  <c r="H290" i="1"/>
  <c r="G290" i="1"/>
  <c r="D290" i="1"/>
  <c r="C290" i="1"/>
  <c r="H289" i="1"/>
  <c r="D289" i="1"/>
  <c r="G289" i="1" s="1"/>
  <c r="C289" i="1"/>
  <c r="D288" i="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0" i="1"/>
  <c r="D190" i="1"/>
  <c r="C190" i="1"/>
  <c r="G190" i="1" s="1"/>
  <c r="D189" i="1"/>
  <c r="H189" i="1" s="1"/>
  <c r="C189" i="1"/>
  <c r="H188" i="1"/>
  <c r="G188" i="1"/>
  <c r="D188" i="1"/>
  <c r="C188" i="1"/>
  <c r="D187" i="1"/>
  <c r="C187" i="1"/>
  <c r="H187" i="1" s="1"/>
  <c r="D186" i="1"/>
  <c r="C186" i="1"/>
  <c r="H186" i="1" s="1"/>
  <c r="H185" i="1"/>
  <c r="G185" i="1"/>
  <c r="D185" i="1"/>
  <c r="C185" i="1"/>
  <c r="D184" i="1"/>
  <c r="C184" i="1"/>
  <c r="D183" i="1"/>
  <c r="C183" i="1"/>
  <c r="H183" i="1" s="1"/>
  <c r="D182" i="1"/>
  <c r="G182" i="1" s="1"/>
  <c r="C182" i="1"/>
  <c r="D181" i="1"/>
  <c r="C181" i="1"/>
  <c r="H181" i="1" s="1"/>
  <c r="D180" i="1"/>
  <c r="H180" i="1" s="1"/>
  <c r="C180" i="1"/>
  <c r="H179" i="1"/>
  <c r="D179" i="1"/>
  <c r="C179" i="1"/>
  <c r="G179" i="1" s="1"/>
  <c r="H178" i="1"/>
  <c r="G178" i="1"/>
  <c r="D178" i="1"/>
  <c r="C178" i="1"/>
  <c r="D177" i="1"/>
  <c r="C177" i="1"/>
  <c r="G177" i="1" s="1"/>
  <c r="H176" i="1"/>
  <c r="G176" i="1"/>
  <c r="D176" i="1"/>
  <c r="C176" i="1"/>
  <c r="D175" i="1"/>
  <c r="C175" i="1"/>
  <c r="G175" i="1" s="1"/>
  <c r="D174" i="1"/>
  <c r="C174" i="1"/>
  <c r="H174" i="1" s="1"/>
  <c r="C173" i="1"/>
  <c r="H172" i="1"/>
  <c r="G172" i="1"/>
  <c r="D172" i="1"/>
  <c r="C172" i="1"/>
  <c r="H171" i="1"/>
  <c r="G171" i="1"/>
  <c r="D171" i="1"/>
  <c r="C171" i="1"/>
  <c r="D170" i="1"/>
  <c r="C170" i="1"/>
  <c r="H170" i="1" s="1"/>
  <c r="D169" i="1"/>
  <c r="C169" i="1"/>
  <c r="H169" i="1" s="1"/>
  <c r="D168" i="1"/>
  <c r="C168" i="1"/>
  <c r="H168" i="1" s="1"/>
  <c r="D167" i="1"/>
  <c r="C167" i="1"/>
  <c r="H167" i="1" s="1"/>
  <c r="D166" i="1"/>
  <c r="C166" i="1"/>
  <c r="H166" i="1" s="1"/>
  <c r="D165" i="1"/>
  <c r="C165" i="1"/>
  <c r="D164" i="1"/>
  <c r="C164" i="1"/>
  <c r="D163" i="1"/>
  <c r="C163" i="1"/>
  <c r="D162" i="1"/>
  <c r="H162" i="1" s="1"/>
  <c r="C162" i="1"/>
  <c r="D161" i="1"/>
  <c r="C161" i="1"/>
  <c r="H161" i="1" s="1"/>
  <c r="D160" i="1"/>
  <c r="C160" i="1"/>
  <c r="H158" i="1"/>
  <c r="D158" i="1"/>
  <c r="C158" i="1"/>
  <c r="D157" i="1"/>
  <c r="C157" i="1"/>
  <c r="H157" i="1" s="1"/>
  <c r="H156" i="1"/>
  <c r="G156" i="1"/>
  <c r="D156" i="1"/>
  <c r="C156" i="1"/>
  <c r="D155" i="1"/>
  <c r="C155" i="1"/>
  <c r="G155" i="1" s="1"/>
  <c r="D154" i="1"/>
  <c r="C154" i="1"/>
  <c r="G154" i="1" s="1"/>
  <c r="H153" i="1"/>
  <c r="G153" i="1"/>
  <c r="D153" i="1"/>
  <c r="C153" i="1"/>
  <c r="H152" i="1"/>
  <c r="G152" i="1"/>
  <c r="D152" i="1"/>
  <c r="C152" i="1"/>
  <c r="H151" i="1"/>
  <c r="G151" i="1"/>
  <c r="D151" i="1"/>
  <c r="C151" i="1"/>
  <c r="D150" i="1"/>
  <c r="C150" i="1"/>
  <c r="H150" i="1" s="1"/>
  <c r="D149" i="1"/>
  <c r="C149" i="1"/>
  <c r="H149" i="1" s="1"/>
  <c r="D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G132" i="1"/>
  <c r="D132" i="1"/>
  <c r="H132" i="1" s="1"/>
  <c r="C132" i="1"/>
  <c r="D131" i="1"/>
  <c r="C131" i="1"/>
  <c r="H131" i="1" s="1"/>
  <c r="D130" i="1"/>
  <c r="C130" i="1"/>
  <c r="H130" i="1" s="1"/>
  <c r="D129" i="1"/>
  <c r="C129" i="1"/>
  <c r="H129" i="1" s="1"/>
  <c r="G128" i="1"/>
  <c r="D128" i="1"/>
  <c r="C128" i="1"/>
  <c r="H128" i="1" s="1"/>
  <c r="G127" i="1"/>
  <c r="D127" i="1"/>
  <c r="C127" i="1"/>
  <c r="H127" i="1" s="1"/>
  <c r="D126" i="1"/>
  <c r="C126" i="1"/>
  <c r="H126" i="1" s="1"/>
  <c r="D125" i="1"/>
  <c r="C125" i="1"/>
  <c r="H125" i="1" s="1"/>
  <c r="D124" i="1"/>
  <c r="C124" i="1"/>
  <c r="H124" i="1" s="1"/>
  <c r="D123" i="1"/>
  <c r="C123" i="1"/>
  <c r="H123" i="1" s="1"/>
  <c r="G122" i="1"/>
  <c r="D122" i="1"/>
  <c r="C122" i="1"/>
  <c r="H122" i="1" s="1"/>
  <c r="G121" i="1"/>
  <c r="D121" i="1"/>
  <c r="C121" i="1"/>
  <c r="H121" i="1" s="1"/>
  <c r="D120" i="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C113" i="1"/>
  <c r="H113" i="1" s="1"/>
  <c r="G112" i="1"/>
  <c r="D112" i="1"/>
  <c r="C112" i="1"/>
  <c r="H112" i="1" s="1"/>
  <c r="G111" i="1"/>
  <c r="D111" i="1"/>
  <c r="C111" i="1"/>
  <c r="H111" i="1" s="1"/>
  <c r="G110" i="1"/>
  <c r="D110" i="1"/>
  <c r="C110" i="1"/>
  <c r="H110" i="1" s="1"/>
  <c r="G109" i="1"/>
  <c r="D109" i="1"/>
  <c r="C109" i="1"/>
  <c r="H109" i="1" s="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D66" i="1"/>
  <c r="C66" i="1"/>
  <c r="H66" i="1" s="1"/>
  <c r="D65" i="1"/>
  <c r="G65" i="1" s="1"/>
  <c r="C65" i="1"/>
  <c r="H65" i="1" s="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H1475" i="1" l="1"/>
  <c r="G1475" i="1"/>
  <c r="E38" i="7"/>
  <c r="D1469" i="1" s="1"/>
  <c r="D38" i="7"/>
  <c r="H1473" i="1"/>
  <c r="I1473" i="1"/>
  <c r="I31" i="3"/>
  <c r="J1472" i="1"/>
  <c r="J1468" i="1"/>
  <c r="G1467" i="1"/>
  <c r="J1466" i="1"/>
  <c r="H1461" i="1"/>
  <c r="H1467" i="1"/>
  <c r="H1463" i="1"/>
  <c r="I1463" i="1"/>
  <c r="G1460" i="1"/>
  <c r="H1458" i="1"/>
  <c r="I1458" i="1"/>
  <c r="H1456" i="1"/>
  <c r="E6" i="7"/>
  <c r="D1437" i="1" s="1"/>
  <c r="H1452" i="1"/>
  <c r="I1452" i="1" s="1"/>
  <c r="H1450" i="1"/>
  <c r="H1448" i="1"/>
  <c r="I1448" i="1" s="1"/>
  <c r="J1441" i="1"/>
  <c r="H1438" i="1"/>
  <c r="G1440" i="1"/>
  <c r="J1444" i="1"/>
  <c r="H1443" i="1"/>
  <c r="G1443" i="1"/>
  <c r="I1443" i="1" s="1"/>
  <c r="J1442" i="1"/>
  <c r="H1441" i="1"/>
  <c r="I1441" i="1" s="1"/>
  <c r="J1440" i="1"/>
  <c r="J1439" i="1"/>
  <c r="G1438" i="1"/>
  <c r="G1439" i="1"/>
  <c r="H1439" i="1"/>
  <c r="J1445" i="1"/>
  <c r="D6" i="7"/>
  <c r="C1437" i="1" s="1"/>
  <c r="G1445" i="1"/>
  <c r="H1445" i="1"/>
  <c r="J1455" i="1"/>
  <c r="E22" i="7"/>
  <c r="E5" i="7" s="1"/>
  <c r="C1453" i="1"/>
  <c r="H30" i="3"/>
  <c r="G1470" i="1"/>
  <c r="H1470" i="1"/>
  <c r="H1471" i="1"/>
  <c r="I1476" i="1"/>
  <c r="G642" i="1"/>
  <c r="F652" i="4"/>
  <c r="C1530" i="1"/>
  <c r="G1530" i="1" s="1"/>
  <c r="H1533" i="1"/>
  <c r="G1492" i="1"/>
  <c r="I27" i="3"/>
  <c r="D1408" i="1"/>
  <c r="F118" i="6"/>
  <c r="D114" i="6"/>
  <c r="G1264" i="1"/>
  <c r="G1243" i="1"/>
  <c r="G1155" i="1"/>
  <c r="G1148" i="1"/>
  <c r="F258" i="5"/>
  <c r="C1235" i="1"/>
  <c r="G1235" i="1" s="1"/>
  <c r="G1237" i="1"/>
  <c r="G1236" i="1"/>
  <c r="G1218" i="1"/>
  <c r="G1217" i="1"/>
  <c r="G1216" i="1"/>
  <c r="F164" i="5"/>
  <c r="G1064" i="1"/>
  <c r="H1061" i="1"/>
  <c r="G1020" i="1"/>
  <c r="G1019" i="1"/>
  <c r="G1001" i="1"/>
  <c r="G998" i="1"/>
  <c r="G991" i="1"/>
  <c r="G993" i="1"/>
  <c r="G986" i="1"/>
  <c r="G987" i="1"/>
  <c r="G719" i="1"/>
  <c r="H191" i="1"/>
  <c r="H182" i="1"/>
  <c r="F177" i="4"/>
  <c r="G713" i="1"/>
  <c r="H670" i="1"/>
  <c r="G670" i="1"/>
  <c r="H669" i="1"/>
  <c r="G715" i="1"/>
  <c r="H713" i="1"/>
  <c r="G703" i="1"/>
  <c r="G669" i="1"/>
  <c r="B274" i="9"/>
  <c r="H644" i="1"/>
  <c r="H643" i="1"/>
  <c r="H642" i="1"/>
  <c r="G288" i="1"/>
  <c r="D643" i="4"/>
  <c r="C637" i="1" s="1"/>
  <c r="F222" i="9"/>
  <c r="B222" i="9" s="1"/>
  <c r="G186" i="1"/>
  <c r="H177" i="1"/>
  <c r="H175" i="1"/>
  <c r="G174" i="1"/>
  <c r="G170" i="1"/>
  <c r="G169" i="1"/>
  <c r="G168" i="1"/>
  <c r="H164" i="1"/>
  <c r="G157" i="1"/>
  <c r="G108" i="1"/>
  <c r="G412" i="1"/>
  <c r="E40" i="9"/>
  <c r="B40" i="9" s="1"/>
  <c r="G709" i="1"/>
  <c r="E39" i="9"/>
  <c r="B39" i="9" s="1"/>
  <c r="G668" i="1"/>
  <c r="H645" i="1"/>
  <c r="G645" i="1"/>
  <c r="G641" i="1"/>
  <c r="H406" i="1"/>
  <c r="G406" i="1"/>
  <c r="G398" i="1"/>
  <c r="G378" i="1"/>
  <c r="G379" i="1"/>
  <c r="G365" i="1"/>
  <c r="E363" i="4"/>
  <c r="D358" i="1" s="1"/>
  <c r="H308" i="1"/>
  <c r="H307" i="1"/>
  <c r="G308" i="1"/>
  <c r="G307" i="1"/>
  <c r="G291" i="1"/>
  <c r="H413" i="1"/>
  <c r="G413" i="1"/>
  <c r="E644" i="4"/>
  <c r="D638" i="1" s="1"/>
  <c r="H412" i="1"/>
  <c r="D644" i="4"/>
  <c r="H288" i="1"/>
  <c r="H411" i="1"/>
  <c r="E273" i="9"/>
  <c r="B273" i="9" s="1"/>
  <c r="G411" i="1"/>
  <c r="H209" i="1"/>
  <c r="H206" i="1"/>
  <c r="H192" i="1"/>
  <c r="G209" i="1"/>
  <c r="G207" i="1"/>
  <c r="G192" i="1"/>
  <c r="G206" i="1"/>
  <c r="G191" i="1"/>
  <c r="G184" i="1"/>
  <c r="G189" i="1"/>
  <c r="H184" i="1"/>
  <c r="G187" i="1"/>
  <c r="G183" i="1"/>
  <c r="F220" i="9"/>
  <c r="B220" i="9" s="1"/>
  <c r="G181" i="1"/>
  <c r="E43" i="9"/>
  <c r="B43" i="9" s="1"/>
  <c r="G180" i="1"/>
  <c r="F219" i="9"/>
  <c r="F218" i="9"/>
  <c r="B218" i="9" s="1"/>
  <c r="G173" i="1"/>
  <c r="E41" i="9"/>
  <c r="B41" i="9" s="1"/>
  <c r="H173" i="1"/>
  <c r="H165" i="1"/>
  <c r="G167" i="1"/>
  <c r="D163" i="4"/>
  <c r="G166" i="1"/>
  <c r="G165" i="1"/>
  <c r="E163" i="4"/>
  <c r="D159" i="1" s="1"/>
  <c r="G164" i="1"/>
  <c r="H163" i="1"/>
  <c r="G163" i="1"/>
  <c r="H160" i="1"/>
  <c r="G162" i="1"/>
  <c r="G161" i="1"/>
  <c r="G160" i="1"/>
  <c r="F164" i="4"/>
  <c r="G158" i="1"/>
  <c r="H155" i="1"/>
  <c r="D152" i="4"/>
  <c r="C148" i="1" s="1"/>
  <c r="G148" i="1" s="1"/>
  <c r="H154" i="1"/>
  <c r="F217" i="9"/>
  <c r="B217" i="9" s="1"/>
  <c r="G150" i="1"/>
  <c r="F153" i="4"/>
  <c r="G149" i="1"/>
  <c r="G129" i="1"/>
  <c r="G131" i="1"/>
  <c r="G130" i="1"/>
  <c r="G126" i="1"/>
  <c r="H120" i="1"/>
  <c r="G124" i="1"/>
  <c r="G125" i="1"/>
  <c r="F125" i="4"/>
  <c r="G120" i="1"/>
  <c r="G123" i="1"/>
  <c r="G113" i="1"/>
  <c r="E37" i="9"/>
  <c r="B37" i="9" s="1"/>
  <c r="F216" i="9"/>
  <c r="B216" i="9" s="1"/>
  <c r="G81" i="1"/>
  <c r="G64" i="1"/>
  <c r="G66" i="1"/>
  <c r="E30" i="9"/>
  <c r="B30" i="9" s="1"/>
  <c r="E29" i="9"/>
  <c r="B29" i="9" s="1"/>
  <c r="G1278" i="1"/>
  <c r="H1278" i="1"/>
  <c r="G1274" i="1"/>
  <c r="H1274" i="1"/>
  <c r="G1245" i="1"/>
  <c r="H1245" i="1"/>
  <c r="G1244" i="1"/>
  <c r="H1235" i="1"/>
  <c r="F259" i="5"/>
  <c r="H1232" i="1"/>
  <c r="E279" i="9"/>
  <c r="B279" i="9" s="1"/>
  <c r="G1223" i="1"/>
  <c r="G1224" i="1"/>
  <c r="D245" i="5"/>
  <c r="E237" i="5"/>
  <c r="D1215" i="1"/>
  <c r="G1215" i="1" s="1"/>
  <c r="H1216" i="1"/>
  <c r="H1215" i="1"/>
  <c r="F238" i="5"/>
  <c r="F239" i="5"/>
  <c r="D237" i="5"/>
  <c r="H1166" i="1"/>
  <c r="E290" i="9"/>
  <c r="B290" i="9" s="1"/>
  <c r="G1165" i="1"/>
  <c r="H1157" i="1"/>
  <c r="G1157" i="1"/>
  <c r="G1160" i="1"/>
  <c r="G1151" i="1"/>
  <c r="H1142" i="1"/>
  <c r="E288" i="9"/>
  <c r="B288" i="9" s="1"/>
  <c r="G1142" i="1"/>
  <c r="G1144" i="1"/>
  <c r="E287" i="9"/>
  <c r="B287" i="9" s="1"/>
  <c r="H1124" i="1"/>
  <c r="E284" i="9"/>
  <c r="B284" i="9" s="1"/>
  <c r="G1124" i="1"/>
  <c r="G1138" i="1"/>
  <c r="H1056" i="1"/>
  <c r="F78" i="5"/>
  <c r="G1062" i="1"/>
  <c r="G1056" i="1"/>
  <c r="G1052" i="1"/>
  <c r="G1047" i="1"/>
  <c r="G1048" i="1"/>
  <c r="G1050" i="1"/>
  <c r="H1034" i="1"/>
  <c r="G1034" i="1"/>
  <c r="G1035" i="1"/>
  <c r="G1033" i="1"/>
  <c r="F52" i="5"/>
  <c r="G1030" i="1"/>
  <c r="G1032" i="1"/>
  <c r="F41" i="5"/>
  <c r="G1013" i="1"/>
  <c r="F35" i="5"/>
  <c r="H1013" i="1"/>
  <c r="H1014" i="1"/>
  <c r="G1006" i="1"/>
  <c r="G1004" i="1"/>
  <c r="H1004" i="1"/>
  <c r="G1003" i="1"/>
  <c r="H1003" i="1"/>
  <c r="G1002" i="1"/>
  <c r="H1001" i="1"/>
  <c r="H997" i="1"/>
  <c r="G997" i="1"/>
  <c r="H1000" i="1"/>
  <c r="F19" i="5"/>
  <c r="D12" i="5"/>
  <c r="C990" i="1" s="1"/>
  <c r="G996" i="1"/>
  <c r="F13" i="5"/>
  <c r="E12" i="5"/>
  <c r="D990" i="1" s="1"/>
  <c r="G1580" i="1"/>
  <c r="G1579" i="1"/>
  <c r="G1576" i="1"/>
  <c r="G1575" i="1"/>
  <c r="G1572" i="1"/>
  <c r="G1571" i="1"/>
  <c r="G1568" i="1"/>
  <c r="H1565" i="1"/>
  <c r="D43" i="8"/>
  <c r="G1564" i="1"/>
  <c r="G1563" i="1"/>
  <c r="G1560" i="1"/>
  <c r="G1559" i="1"/>
  <c r="G1555" i="1"/>
  <c r="G1556" i="1"/>
  <c r="G1552" i="1"/>
  <c r="G1551" i="1"/>
  <c r="C1524" i="1"/>
  <c r="H1524" i="1" s="1"/>
  <c r="G1543" i="1"/>
  <c r="G1540" i="1"/>
  <c r="G1535" i="1"/>
  <c r="G1531" i="1"/>
  <c r="H1525" i="1"/>
  <c r="G1527" i="1"/>
  <c r="G1511" i="1"/>
  <c r="H1513" i="1"/>
  <c r="H1509" i="1"/>
  <c r="H1508" i="1"/>
  <c r="H1505" i="1"/>
  <c r="H1504" i="1"/>
  <c r="H1499" i="1"/>
  <c r="G1499" i="1"/>
  <c r="C1501" i="1"/>
  <c r="G1496" i="1"/>
  <c r="D6" i="8"/>
  <c r="D42" i="8" s="1"/>
  <c r="G1495" i="1"/>
  <c r="H1493" i="1"/>
  <c r="H1489" i="1"/>
  <c r="H1485" i="1"/>
  <c r="G1483" i="1"/>
  <c r="G1484" i="1"/>
  <c r="H562" i="1"/>
  <c r="G562" i="1"/>
  <c r="H567" i="1"/>
  <c r="G567" i="1"/>
  <c r="H570" i="1"/>
  <c r="G570" i="1"/>
  <c r="H575" i="1"/>
  <c r="G575" i="1"/>
  <c r="H578" i="1"/>
  <c r="G578" i="1"/>
  <c r="H583" i="1"/>
  <c r="G583" i="1"/>
  <c r="H586" i="1"/>
  <c r="G586" i="1"/>
  <c r="H591" i="1"/>
  <c r="G591" i="1"/>
  <c r="H594" i="1"/>
  <c r="G594" i="1"/>
  <c r="H599" i="1"/>
  <c r="G599" i="1"/>
  <c r="H602" i="1"/>
  <c r="G602" i="1"/>
  <c r="H607" i="1"/>
  <c r="G607" i="1"/>
  <c r="H610" i="1"/>
  <c r="G610" i="1"/>
  <c r="H615" i="1"/>
  <c r="G615" i="1"/>
  <c r="H618" i="1"/>
  <c r="G618" i="1"/>
  <c r="H623" i="1"/>
  <c r="G623" i="1"/>
  <c r="H626" i="1"/>
  <c r="G626"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94" i="1"/>
  <c r="G295" i="1"/>
  <c r="G296" i="1"/>
  <c r="G297" i="1"/>
  <c r="G298" i="1"/>
  <c r="G299" i="1"/>
  <c r="G300" i="1"/>
  <c r="G301" i="1"/>
  <c r="G302" i="1"/>
  <c r="G303" i="1"/>
  <c r="G304" i="1"/>
  <c r="G305" i="1"/>
  <c r="G419" i="1"/>
  <c r="G423" i="1"/>
  <c r="G427" i="1"/>
  <c r="G431" i="1"/>
  <c r="G435" i="1"/>
  <c r="G439" i="1"/>
  <c r="G443" i="1"/>
  <c r="G447" i="1"/>
  <c r="G451" i="1"/>
  <c r="G455" i="1"/>
  <c r="G459" i="1"/>
  <c r="G463" i="1"/>
  <c r="G470" i="1"/>
  <c r="G474" i="1"/>
  <c r="G481" i="1"/>
  <c r="G485" i="1"/>
  <c r="G489" i="1"/>
  <c r="G493" i="1"/>
  <c r="G497" i="1"/>
  <c r="G501" i="1"/>
  <c r="G505" i="1"/>
  <c r="G509" i="1"/>
  <c r="G513" i="1"/>
  <c r="G517" i="1"/>
  <c r="G521" i="1"/>
  <c r="G527" i="1"/>
  <c r="G531" i="1"/>
  <c r="G535" i="1"/>
  <c r="G539" i="1"/>
  <c r="G543" i="1"/>
  <c r="G547" i="1"/>
  <c r="G551" i="1"/>
  <c r="G555" i="1"/>
  <c r="G559" i="1"/>
  <c r="H563" i="1"/>
  <c r="G563" i="1"/>
  <c r="H566" i="1"/>
  <c r="G566" i="1"/>
  <c r="H571" i="1"/>
  <c r="G571" i="1"/>
  <c r="H579" i="1"/>
  <c r="G579" i="1"/>
  <c r="H582" i="1"/>
  <c r="G582" i="1"/>
  <c r="H590" i="1"/>
  <c r="G590" i="1"/>
  <c r="H595" i="1"/>
  <c r="G595" i="1"/>
  <c r="H598" i="1"/>
  <c r="G598" i="1"/>
  <c r="H603" i="1"/>
  <c r="G603" i="1"/>
  <c r="H606" i="1"/>
  <c r="G606" i="1"/>
  <c r="H611" i="1"/>
  <c r="G611" i="1"/>
  <c r="H614" i="1"/>
  <c r="G614" i="1"/>
  <c r="H619" i="1"/>
  <c r="G619" i="1"/>
  <c r="H622" i="1"/>
  <c r="G622" i="1"/>
  <c r="G462" i="1"/>
  <c r="G469" i="1"/>
  <c r="G473" i="1"/>
  <c r="G477" i="1"/>
  <c r="G480" i="1"/>
  <c r="G484" i="1"/>
  <c r="G488" i="1"/>
  <c r="G492" i="1"/>
  <c r="G496" i="1"/>
  <c r="G500" i="1"/>
  <c r="G504" i="1"/>
  <c r="G508" i="1"/>
  <c r="G512" i="1"/>
  <c r="G516" i="1"/>
  <c r="G520" i="1"/>
  <c r="G526" i="1"/>
  <c r="G530" i="1"/>
  <c r="G534" i="1"/>
  <c r="G538" i="1"/>
  <c r="G542" i="1"/>
  <c r="G546" i="1"/>
  <c r="G550" i="1"/>
  <c r="G554" i="1"/>
  <c r="G558" i="1"/>
  <c r="H627" i="1"/>
  <c r="H631" i="1"/>
  <c r="G627" i="1"/>
  <c r="G631" i="1"/>
  <c r="H560" i="1"/>
  <c r="H564" i="1"/>
  <c r="H568" i="1"/>
  <c r="H572" i="1"/>
  <c r="H576" i="1"/>
  <c r="H580" i="1"/>
  <c r="H584" i="1"/>
  <c r="H588" i="1"/>
  <c r="H592" i="1"/>
  <c r="H596" i="1"/>
  <c r="H600" i="1"/>
  <c r="H604" i="1"/>
  <c r="H608" i="1"/>
  <c r="H612" i="1"/>
  <c r="H616" i="1"/>
  <c r="H620" i="1"/>
  <c r="H624" i="1"/>
  <c r="H628" i="1"/>
  <c r="H632" i="1"/>
  <c r="I1450" i="1"/>
  <c r="I1460" i="1"/>
  <c r="I1465" i="1"/>
  <c r="I1471" i="1"/>
  <c r="E6" i="4"/>
  <c r="E298" i="4"/>
  <c r="E350" i="4"/>
  <c r="F299" i="4"/>
  <c r="F351" i="4"/>
  <c r="I1446" i="1"/>
  <c r="I1456" i="1"/>
  <c r="I1478" i="1"/>
  <c r="E420" i="4"/>
  <c r="H1440" i="1"/>
  <c r="I1440" i="1" s="1"/>
  <c r="H1442" i="1"/>
  <c r="I1442" i="1" s="1"/>
  <c r="H1444" i="1"/>
  <c r="I1444" i="1" s="1"/>
  <c r="G1447" i="1"/>
  <c r="G1449" i="1"/>
  <c r="G1451" i="1"/>
  <c r="G1454" i="1"/>
  <c r="G1455" i="1"/>
  <c r="G1457" i="1"/>
  <c r="G1459" i="1"/>
  <c r="G1461" i="1"/>
  <c r="G1462" i="1"/>
  <c r="G1464" i="1"/>
  <c r="G1466" i="1"/>
  <c r="G1468" i="1"/>
  <c r="G1472" i="1"/>
  <c r="G1474" i="1"/>
  <c r="G1477" i="1"/>
  <c r="G1479" i="1"/>
  <c r="H1482" i="1"/>
  <c r="H1486" i="1"/>
  <c r="H1490" i="1"/>
  <c r="H1494" i="1"/>
  <c r="H1498" i="1"/>
  <c r="H1502" i="1"/>
  <c r="H1506" i="1"/>
  <c r="H1510" i="1"/>
  <c r="H1514" i="1"/>
  <c r="H1522" i="1"/>
  <c r="H1526" i="1"/>
  <c r="H1534" i="1"/>
  <c r="H1538" i="1"/>
  <c r="H1542" i="1"/>
  <c r="H1546" i="1"/>
  <c r="H1550" i="1"/>
  <c r="H1554" i="1"/>
  <c r="H1558" i="1"/>
  <c r="H1562" i="1"/>
  <c r="H1566" i="1"/>
  <c r="H1570" i="1"/>
  <c r="H1574" i="1"/>
  <c r="H1578" i="1"/>
  <c r="F134" i="4"/>
  <c r="F216" i="4"/>
  <c r="F264" i="4"/>
  <c r="F460" i="4"/>
  <c r="D567" i="4"/>
  <c r="D593" i="4"/>
  <c r="F594" i="4"/>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E593" i="4"/>
  <c r="D587" i="1" s="1"/>
  <c r="F69" i="5"/>
  <c r="D141" i="6"/>
  <c r="F5" i="6"/>
  <c r="D50" i="4"/>
  <c r="D82" i="4"/>
  <c r="D106" i="4"/>
  <c r="D224" i="4"/>
  <c r="D252" i="4"/>
  <c r="D311" i="4"/>
  <c r="D363" i="4"/>
  <c r="E643" i="4"/>
  <c r="D637" i="1" s="1"/>
  <c r="D472" i="4"/>
  <c r="D484" i="4"/>
  <c r="D580" i="4"/>
  <c r="G292" i="9"/>
  <c r="E292" i="9" s="1"/>
  <c r="B292" i="9" s="1"/>
  <c r="F206" i="5"/>
  <c r="E141" i="6"/>
  <c r="F416" i="4"/>
  <c r="D529" i="4"/>
  <c r="F8" i="5"/>
  <c r="F70" i="5"/>
  <c r="E286" i="9"/>
  <c r="B286" i="9" s="1"/>
  <c r="D177" i="5"/>
  <c r="F207" i="5"/>
  <c r="F10" i="6"/>
  <c r="F36" i="6"/>
  <c r="F130" i="6"/>
  <c r="E49" i="9"/>
  <c r="B49" i="9" s="1"/>
  <c r="B54" i="9"/>
  <c r="E57" i="9"/>
  <c r="B57" i="9" s="1"/>
  <c r="B62" i="9"/>
  <c r="E65" i="9"/>
  <c r="B65" i="9" s="1"/>
  <c r="E291" i="9"/>
  <c r="B291" i="9" s="1"/>
  <c r="E87" i="5"/>
  <c r="D1065" i="1" s="1"/>
  <c r="D118" i="5"/>
  <c r="E176" i="5"/>
  <c r="E53" i="9"/>
  <c r="B53" i="9" s="1"/>
  <c r="B58" i="9"/>
  <c r="E61" i="9"/>
  <c r="B61" i="9" s="1"/>
  <c r="F190" i="5"/>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65" i="9"/>
  <c r="H164" i="9"/>
  <c r="M212" i="9"/>
  <c r="G185" i="9"/>
  <c r="E185" i="9" s="1"/>
  <c r="B185" i="9" s="1"/>
  <c r="G181" i="9"/>
  <c r="E181" i="9" s="1"/>
  <c r="B181" i="9" s="1"/>
  <c r="G177" i="9"/>
  <c r="E177" i="9" s="1"/>
  <c r="B177" i="9" s="1"/>
  <c r="G186" i="9"/>
  <c r="E186" i="9" s="1"/>
  <c r="B186" i="9" s="1"/>
  <c r="G182" i="9"/>
  <c r="E182" i="9" s="1"/>
  <c r="B182" i="9" s="1"/>
  <c r="G178" i="9"/>
  <c r="E178" i="9" s="1"/>
  <c r="B178" i="9" s="1"/>
  <c r="G187" i="9"/>
  <c r="E187" i="9" s="1"/>
  <c r="B187" i="9" s="1"/>
  <c r="G183" i="9"/>
  <c r="E183" i="9" s="1"/>
  <c r="B183" i="9" s="1"/>
  <c r="G179" i="9"/>
  <c r="E179" i="9" s="1"/>
  <c r="B179" i="9" s="1"/>
  <c r="G163" i="9"/>
  <c r="E163" i="9" s="1"/>
  <c r="B163" i="9" s="1"/>
  <c r="G162" i="9"/>
  <c r="E162" i="9" s="1"/>
  <c r="B162" i="9" s="1"/>
  <c r="G161" i="9"/>
  <c r="E161" i="9" s="1"/>
  <c r="B161" i="9" s="1"/>
  <c r="G160" i="9"/>
  <c r="E160" i="9" s="1"/>
  <c r="B160"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I10" i="9"/>
  <c r="B213" i="9"/>
  <c r="B219" i="9"/>
  <c r="B229" i="9"/>
  <c r="B235" i="9"/>
  <c r="B245" i="9"/>
  <c r="B251" i="9"/>
  <c r="B261" i="9"/>
  <c r="B267" i="9"/>
  <c r="H31" i="3" l="1"/>
  <c r="C1469" i="1"/>
  <c r="I1467" i="1"/>
  <c r="I1439" i="1"/>
  <c r="D5" i="7"/>
  <c r="C1436" i="1" s="1"/>
  <c r="G1437" i="1"/>
  <c r="H1437" i="1"/>
  <c r="D1453" i="1"/>
  <c r="H1453" i="1" s="1"/>
  <c r="I30" i="3"/>
  <c r="H1530" i="1"/>
  <c r="G294" i="9"/>
  <c r="E294" i="9" s="1"/>
  <c r="B294" i="9" s="1"/>
  <c r="C1481" i="1"/>
  <c r="G1481" i="1" s="1"/>
  <c r="G299" i="9"/>
  <c r="E299" i="9" s="1"/>
  <c r="E298" i="9" s="1"/>
  <c r="F114" i="6"/>
  <c r="H27" i="3"/>
  <c r="C1408" i="1"/>
  <c r="F163" i="4"/>
  <c r="G637" i="1"/>
  <c r="G20" i="9"/>
  <c r="H20" i="9"/>
  <c r="H148" i="1"/>
  <c r="F152" i="4"/>
  <c r="F643" i="4"/>
  <c r="F644" i="4"/>
  <c r="C638" i="1"/>
  <c r="D151" i="4"/>
  <c r="E151" i="4"/>
  <c r="I17" i="3" s="1"/>
  <c r="C159" i="1"/>
  <c r="H159" i="1" s="1"/>
  <c r="F245" i="5"/>
  <c r="C1222" i="1"/>
  <c r="I23" i="3"/>
  <c r="D1214" i="1"/>
  <c r="F237" i="5"/>
  <c r="C1214" i="1"/>
  <c r="H23" i="3"/>
  <c r="E7" i="5"/>
  <c r="D7" i="5"/>
  <c r="F12" i="5"/>
  <c r="H990" i="1"/>
  <c r="G990" i="1"/>
  <c r="D985" i="1"/>
  <c r="I20" i="3"/>
  <c r="K1432" i="9"/>
  <c r="I35" i="3"/>
  <c r="C1518" i="1"/>
  <c r="G1524" i="1"/>
  <c r="G1501" i="1"/>
  <c r="H1501" i="1"/>
  <c r="G295" i="9"/>
  <c r="E295" i="9" s="1"/>
  <c r="B295" i="9" s="1"/>
  <c r="I34" i="3"/>
  <c r="C1517" i="1"/>
  <c r="D289" i="4"/>
  <c r="F484" i="4"/>
  <c r="C478" i="1"/>
  <c r="F363" i="4"/>
  <c r="C358" i="1"/>
  <c r="F106" i="4"/>
  <c r="C102" i="1"/>
  <c r="F141" i="6"/>
  <c r="C1435" i="1"/>
  <c r="H28" i="3"/>
  <c r="I1472" i="1"/>
  <c r="I1462" i="1"/>
  <c r="I1455" i="1"/>
  <c r="I1449" i="1"/>
  <c r="D350" i="4"/>
  <c r="E408" i="4"/>
  <c r="D403" i="1" s="1"/>
  <c r="D345" i="1"/>
  <c r="E175" i="5"/>
  <c r="D1152" i="1" s="1"/>
  <c r="I22" i="3"/>
  <c r="D1153" i="1"/>
  <c r="G289" i="9"/>
  <c r="E289" i="9" s="1"/>
  <c r="B289" i="9" s="1"/>
  <c r="F177" i="5"/>
  <c r="D176" i="5"/>
  <c r="C1154" i="1"/>
  <c r="I29" i="3"/>
  <c r="D1436" i="1"/>
  <c r="E68" i="5"/>
  <c r="F472" i="4"/>
  <c r="C466" i="1"/>
  <c r="F311" i="4"/>
  <c r="C306" i="1"/>
  <c r="F82" i="4"/>
  <c r="C78" i="1"/>
  <c r="B299" i="9"/>
  <c r="I1479" i="1"/>
  <c r="I1468" i="1"/>
  <c r="I1447" i="1"/>
  <c r="D414" i="1"/>
  <c r="E407" i="4"/>
  <c r="D402" i="1" s="1"/>
  <c r="D293" i="1"/>
  <c r="H637" i="1"/>
  <c r="E165" i="9"/>
  <c r="B165" i="9" s="1"/>
  <c r="B191" i="9"/>
  <c r="F212" i="9"/>
  <c r="B212" i="9" s="1"/>
  <c r="F118" i="5"/>
  <c r="C1096" i="1"/>
  <c r="I28" i="3"/>
  <c r="D1435" i="1"/>
  <c r="D420" i="4"/>
  <c r="F252" i="4"/>
  <c r="C248" i="1"/>
  <c r="F50" i="4"/>
  <c r="C46" i="1"/>
  <c r="D68" i="5"/>
  <c r="F593" i="4"/>
  <c r="C587" i="1"/>
  <c r="I1477" i="1"/>
  <c r="I1466" i="1"/>
  <c r="I1459" i="1"/>
  <c r="D298" i="4"/>
  <c r="E412" i="4"/>
  <c r="I16" i="3"/>
  <c r="D2" i="1"/>
  <c r="H1065" i="1"/>
  <c r="G1065" i="1"/>
  <c r="F529" i="4"/>
  <c r="D528" i="4"/>
  <c r="C523" i="1"/>
  <c r="F580" i="4"/>
  <c r="C574" i="1"/>
  <c r="F224" i="4"/>
  <c r="C220" i="1"/>
  <c r="D6" i="4"/>
  <c r="F567" i="4"/>
  <c r="C561" i="1"/>
  <c r="I1474" i="1"/>
  <c r="I1464" i="1"/>
  <c r="I1457" i="1"/>
  <c r="I1451" i="1"/>
  <c r="E528" i="4"/>
  <c r="H1469" i="1" l="1"/>
  <c r="G1469" i="1"/>
  <c r="G1453" i="1"/>
  <c r="H29" i="3"/>
  <c r="G297" i="9"/>
  <c r="E297" i="9" s="1"/>
  <c r="B297" i="9" s="1"/>
  <c r="H1481" i="1"/>
  <c r="H1408" i="1"/>
  <c r="G1408" i="1"/>
  <c r="D147" i="1"/>
  <c r="F151" i="4"/>
  <c r="E289" i="4"/>
  <c r="E290" i="4" s="1"/>
  <c r="D286" i="1" s="1"/>
  <c r="E20" i="9"/>
  <c r="B20" i="9" s="1"/>
  <c r="H638" i="1"/>
  <c r="G638" i="1"/>
  <c r="C147" i="1"/>
  <c r="G147" i="1" s="1"/>
  <c r="H17" i="3"/>
  <c r="G159" i="1"/>
  <c r="H1222" i="1"/>
  <c r="G1222" i="1"/>
  <c r="H1214" i="1"/>
  <c r="G1214" i="1"/>
  <c r="C985" i="1"/>
  <c r="H985" i="1" s="1"/>
  <c r="H20" i="3"/>
  <c r="F7" i="5"/>
  <c r="G1518" i="1"/>
  <c r="H1518" i="1"/>
  <c r="E293" i="9"/>
  <c r="G1517" i="1"/>
  <c r="H1517" i="1"/>
  <c r="H11" i="3"/>
  <c r="N3" i="9" s="1"/>
  <c r="G220" i="1"/>
  <c r="H220" i="1"/>
  <c r="D290" i="4"/>
  <c r="D412" i="4"/>
  <c r="F6" i="4"/>
  <c r="H16" i="3"/>
  <c r="C2" i="1"/>
  <c r="F68" i="5"/>
  <c r="C1046" i="1"/>
  <c r="H21" i="3"/>
  <c r="D6" i="5"/>
  <c r="H78" i="1"/>
  <c r="G78" i="1"/>
  <c r="H466" i="1"/>
  <c r="G466" i="1"/>
  <c r="H523" i="1"/>
  <c r="G523" i="1"/>
  <c r="D635" i="4"/>
  <c r="F420" i="4"/>
  <c r="C414" i="1"/>
  <c r="G1154" i="1"/>
  <c r="H1154" i="1"/>
  <c r="H1435" i="1"/>
  <c r="G1435" i="1"/>
  <c r="H9" i="3"/>
  <c r="G358" i="1"/>
  <c r="H358" i="1"/>
  <c r="E636" i="4"/>
  <c r="D630" i="1" s="1"/>
  <c r="D522" i="1"/>
  <c r="E639" i="4"/>
  <c r="D407" i="1"/>
  <c r="H1096" i="1"/>
  <c r="G1096" i="1"/>
  <c r="H587" i="1"/>
  <c r="G587" i="1"/>
  <c r="E635" i="4"/>
  <c r="D629" i="1" s="1"/>
  <c r="H306" i="1"/>
  <c r="G306" i="1"/>
  <c r="I21" i="3"/>
  <c r="D1046" i="1"/>
  <c r="E6" i="5"/>
  <c r="F176" i="5"/>
  <c r="D175" i="5"/>
  <c r="C1153" i="1"/>
  <c r="H22" i="3"/>
  <c r="D408" i="4"/>
  <c r="F350" i="4"/>
  <c r="C345" i="1"/>
  <c r="E291" i="4"/>
  <c r="D287" i="1" s="1"/>
  <c r="H46" i="1"/>
  <c r="G46" i="1"/>
  <c r="H561" i="1"/>
  <c r="G561" i="1"/>
  <c r="F528" i="4"/>
  <c r="D636" i="4"/>
  <c r="C522" i="1"/>
  <c r="H574" i="1"/>
  <c r="G574" i="1"/>
  <c r="F298" i="4"/>
  <c r="D407" i="4"/>
  <c r="C293" i="1"/>
  <c r="H248" i="1"/>
  <c r="G248" i="1"/>
  <c r="H1436" i="1"/>
  <c r="G1436" i="1"/>
  <c r="E19" i="9"/>
  <c r="H102" i="1"/>
  <c r="G102" i="1"/>
  <c r="H478" i="1"/>
  <c r="G478" i="1"/>
  <c r="D291" i="4"/>
  <c r="D413" i="4"/>
  <c r="C285" i="1"/>
  <c r="E296" i="9" l="1"/>
  <c r="I10" i="3" s="1"/>
  <c r="G985" i="1"/>
  <c r="D285" i="1"/>
  <c r="F289" i="4"/>
  <c r="E413" i="4"/>
  <c r="E414" i="4" s="1"/>
  <c r="D409" i="1" s="1"/>
  <c r="H147" i="1"/>
  <c r="I11" i="3"/>
  <c r="G285" i="1"/>
  <c r="H285" i="1"/>
  <c r="H522" i="1"/>
  <c r="G522" i="1"/>
  <c r="H345" i="1"/>
  <c r="G345" i="1"/>
  <c r="H1153" i="1"/>
  <c r="G1153" i="1"/>
  <c r="F291" i="4"/>
  <c r="C287" i="1"/>
  <c r="H293" i="1"/>
  <c r="G293" i="1"/>
  <c r="F175" i="5"/>
  <c r="C1152" i="1"/>
  <c r="H414" i="1"/>
  <c r="G414" i="1"/>
  <c r="D639" i="4"/>
  <c r="D414" i="4"/>
  <c r="F412" i="4"/>
  <c r="C407" i="1"/>
  <c r="F407" i="4"/>
  <c r="C402" i="1"/>
  <c r="F408" i="4"/>
  <c r="C403" i="1"/>
  <c r="G282" i="9"/>
  <c r="E282" i="9" s="1"/>
  <c r="B282" i="9" s="1"/>
  <c r="G276" i="9"/>
  <c r="F6" i="5"/>
  <c r="C984" i="1"/>
  <c r="H2" i="1"/>
  <c r="G2" i="1"/>
  <c r="F290" i="4"/>
  <c r="C286" i="1"/>
  <c r="D415" i="4"/>
  <c r="F413" i="4"/>
  <c r="D640" i="4"/>
  <c r="C408" i="1"/>
  <c r="F636" i="4"/>
  <c r="C630" i="1"/>
  <c r="H276" i="9"/>
  <c r="D984" i="1"/>
  <c r="D633" i="1"/>
  <c r="F635" i="4"/>
  <c r="C629" i="1"/>
  <c r="K3" i="9"/>
  <c r="I9" i="3"/>
  <c r="H1046" i="1"/>
  <c r="G1046" i="1"/>
  <c r="D408" i="1" l="1"/>
  <c r="E415" i="4"/>
  <c r="D410" i="1" s="1"/>
  <c r="E640" i="4"/>
  <c r="F640" i="4" s="1"/>
  <c r="D642" i="4"/>
  <c r="C634" i="1"/>
  <c r="H8" i="3"/>
  <c r="H984" i="1"/>
  <c r="G984" i="1"/>
  <c r="H403" i="1"/>
  <c r="G403" i="1"/>
  <c r="H407" i="1"/>
  <c r="G407" i="1"/>
  <c r="H630" i="1"/>
  <c r="G630" i="1"/>
  <c r="E642" i="4"/>
  <c r="F415" i="4"/>
  <c r="C410" i="1"/>
  <c r="E276" i="9"/>
  <c r="H402" i="1"/>
  <c r="G402" i="1"/>
  <c r="F414" i="4"/>
  <c r="C409" i="1"/>
  <c r="H1152" i="1"/>
  <c r="G1152" i="1"/>
  <c r="G287" i="1"/>
  <c r="H287" i="1"/>
  <c r="H629" i="1"/>
  <c r="G629" i="1"/>
  <c r="G408" i="1"/>
  <c r="H408" i="1"/>
  <c r="H286" i="1"/>
  <c r="G286" i="1"/>
  <c r="D641" i="4"/>
  <c r="F639" i="4"/>
  <c r="C633" i="1"/>
  <c r="E641" i="4" l="1"/>
  <c r="F641" i="4" s="1"/>
  <c r="D634" i="1"/>
  <c r="H634" i="1" s="1"/>
  <c r="M3" i="9"/>
  <c r="H633" i="1"/>
  <c r="G633" i="1"/>
  <c r="H409" i="1"/>
  <c r="G409" i="1"/>
  <c r="E275" i="9"/>
  <c r="I8" i="3" s="1"/>
  <c r="B276" i="9"/>
  <c r="E645" i="4"/>
  <c r="D635" i="1"/>
  <c r="D645" i="4"/>
  <c r="C635" i="1"/>
  <c r="H410" i="1"/>
  <c r="G410" i="1"/>
  <c r="D636" i="1"/>
  <c r="D646" i="4"/>
  <c r="F642" i="4"/>
  <c r="C636" i="1"/>
  <c r="E646" i="4" l="1"/>
  <c r="I19" i="3" s="1"/>
  <c r="G634" i="1"/>
  <c r="F646" i="4"/>
  <c r="H19" i="3"/>
  <c r="C640" i="1"/>
  <c r="G635" i="1"/>
  <c r="H635" i="1"/>
  <c r="I18" i="3"/>
  <c r="D639" i="1"/>
  <c r="G636" i="1"/>
  <c r="H636" i="1"/>
  <c r="F645" i="4"/>
  <c r="H18" i="3"/>
  <c r="C639" i="1"/>
  <c r="D640" i="1" l="1"/>
  <c r="G640" i="1"/>
  <c r="H640" i="1"/>
  <c r="H639" i="1"/>
  <c r="G639" i="1"/>
  <c r="H7" i="3"/>
  <c r="J3" i="9" l="1"/>
  <c r="I7" i="3"/>
  <c r="M272" i="9" l="1"/>
  <c r="L272" i="9"/>
  <c r="H18" i="9"/>
  <c r="G18" i="9"/>
  <c r="J6" i="9"/>
  <c r="I11" i="9"/>
  <c r="H17" i="9"/>
  <c r="J7" i="9"/>
  <c r="I12" i="9"/>
  <c r="I5" i="9"/>
  <c r="K11" i="9"/>
  <c r="J17" i="9"/>
  <c r="J5" i="9"/>
  <c r="I7" i="9"/>
  <c r="K13" i="9"/>
  <c r="I8" i="9"/>
  <c r="M15" i="9"/>
  <c r="K7" i="9"/>
  <c r="J12" i="9"/>
  <c r="I6" i="9"/>
  <c r="K12" i="9"/>
  <c r="K8" i="9"/>
  <c r="J13" i="9"/>
  <c r="K9" i="9"/>
  <c r="L15" i="9"/>
  <c r="K10" i="9"/>
  <c r="G16" i="9"/>
  <c r="J8" i="9"/>
  <c r="G15" i="9"/>
  <c r="G17" i="9"/>
  <c r="I13" i="9"/>
  <c r="E13" i="9" s="1"/>
  <c r="B13" i="9" s="1"/>
  <c r="K5" i="9"/>
  <c r="J10" i="9"/>
  <c r="M16" i="9"/>
  <c r="K6" i="9"/>
  <c r="J11" i="9"/>
  <c r="I17" i="9"/>
  <c r="I9" i="9"/>
  <c r="H16" i="9"/>
  <c r="J9" i="9"/>
  <c r="H15" i="9"/>
  <c r="L16" i="9"/>
  <c r="F15" i="9" l="1"/>
  <c r="F16" i="9"/>
  <c r="E17" i="9"/>
  <c r="B17" i="9" s="1"/>
  <c r="E9" i="9"/>
  <c r="B9" i="9" s="1"/>
  <c r="E15" i="9"/>
  <c r="E6" i="9"/>
  <c r="B6" i="9" s="1"/>
  <c r="E8" i="9"/>
  <c r="B8" i="9" s="1"/>
  <c r="E18" i="9"/>
  <c r="B18" i="9" s="1"/>
  <c r="E16" i="9"/>
  <c r="E7" i="9"/>
  <c r="B7" i="9" s="1"/>
  <c r="E5" i="9"/>
  <c r="E11" i="9"/>
  <c r="B11" i="9" s="1"/>
  <c r="F272" i="9"/>
  <c r="E10" i="9"/>
  <c r="B10" i="9" s="1"/>
  <c r="E12" i="9"/>
  <c r="B12" i="9" s="1"/>
  <c r="B16" i="9" l="1"/>
  <c r="F14" i="9"/>
  <c r="E4" i="9"/>
  <c r="B5" i="9"/>
  <c r="B272" i="9"/>
  <c r="F19"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<sst xmlns="http://schemas.openxmlformats.org/spreadsheetml/2006/main" count="4313" uniqueCount="3393">
  <si>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</si>
  <si>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</si>
  <si>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</si>
  <si>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</si>
  <si>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</si>
  <si>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</si>
  <si>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</si>
  <si>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</si>
  <si>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</si>
  <si>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</si>
  <si>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</si>
  <si>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</si>
  <si>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</si>
  <si>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</si>
  <si>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</si>
  <si>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</si>
  <si>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</si>
  <si>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</si>
  <si>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</si>
  <si>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</si>
  <si>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</si>
  <si>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</si>
  <si>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</si>
  <si>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</si>
  <si>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</si>
  <si>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</si>
  <si>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</si>
  <si>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</si>
  <si>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</si>
  <si>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</si>
  <si>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</si>
  <si>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GIMNAZIJA SISAK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</si>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</sst>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14440862</v>
      </c>
      <c r="D2" s="6">
        <f>'PR-RAS'!E6</f>
        <v>9634576.2300000004</v>
      </c>
      <c r="E2" s="6">
        <v>0</v>
      </c>
      <c r="F2" s="6">
        <v>0</v>
      </c>
      <c r="G2" s="7">
        <f t="shared" ref="G2:G264" si="0">(B2/1000)*(C2*1+D2*2)</f>
        <v>33710.014459999999</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7304483</v>
      </c>
      <c r="D46" s="1">
        <f>'PR-RAS'!E50</f>
        <v>8114274.25</v>
      </c>
      <c r="E46" s="1">
        <v>0</v>
      </c>
      <c r="F46" s="1">
        <v>0</v>
      </c>
      <c r="G46" s="2">
        <f t="shared" si="0"/>
        <v>1058986.4175</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7304483</v>
      </c>
      <c r="D64" s="1">
        <f>'PR-RAS'!E68</f>
        <v>8114274.25</v>
      </c>
      <c r="E64" s="1">
        <v>0</v>
      </c>
      <c r="F64" s="1">
        <v>0</v>
      </c>
      <c r="G64" s="2">
        <f t="shared" si="0"/>
        <v>1482580.9845</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6966526</v>
      </c>
      <c r="D65" s="1">
        <f>'PR-RAS'!E69</f>
        <v>8041334.6100000003</v>
      </c>
      <c r="E65" s="1">
        <v>0</v>
      </c>
      <c r="F65" s="1">
        <v>0</v>
      </c>
      <c r="G65" s="2">
        <f t="shared" si="0"/>
        <v>1475148.4940799999</v>
      </c>
      <c r="H65" s="2">
        <f t="shared" si="1"/>
        <v>0.38999999966472387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337957</v>
      </c>
      <c r="D66" s="1">
        <f>'PR-RAS'!E70</f>
        <v>72939.64</v>
      </c>
      <c r="E66" s="1">
        <v>0</v>
      </c>
      <c r="F66" s="1">
        <v>0</v>
      </c>
      <c r="G66" s="2">
        <f t="shared" si="0"/>
        <v>31449.358200000002</v>
      </c>
      <c r="H66" s="2">
        <f t="shared" si="1"/>
        <v>0.36000000000058208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v>
      </c>
      <c r="D78" s="1">
        <f>'PR-RAS'!E82</f>
        <v>1293.72</v>
      </c>
      <c r="E78" s="1">
        <v>0</v>
      </c>
      <c r="F78" s="1">
        <v>0</v>
      </c>
      <c r="G78" s="2">
        <f t="shared" si="0"/>
        <v>200.00288</v>
      </c>
      <c r="H78" s="2">
        <f t="shared" si="1"/>
        <v>0.27999999999997272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v>
      </c>
      <c r="D79" s="1">
        <f>'PR-RAS'!E83</f>
        <v>1293.72</v>
      </c>
      <c r="E79" s="1">
        <v>0</v>
      </c>
      <c r="F79" s="1">
        <v>0</v>
      </c>
      <c r="G79" s="2">
        <f t="shared" si="0"/>
        <v>202.60032000000001</v>
      </c>
      <c r="H79" s="2">
        <f t="shared" si="1"/>
        <v>0.27999999999997272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1293.72</v>
      </c>
      <c r="E81" s="1">
        <v>0</v>
      </c>
      <c r="F81" s="1">
        <v>0</v>
      </c>
      <c r="G81" s="2">
        <f t="shared" si="0"/>
        <v>207.79520000000002</v>
      </c>
      <c r="H81" s="2">
        <f t="shared" si="1"/>
        <v>0.27999999999997272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v>
      </c>
      <c r="D102" s="1">
        <f>'PR-RAS'!E106</f>
        <v>77042.399999999994</v>
      </c>
      <c r="E102" s="1">
        <v>0</v>
      </c>
      <c r="F102" s="1">
        <v>0</v>
      </c>
      <c r="G102" s="2">
        <f t="shared" si="0"/>
        <v>15567.614799999999</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v>
      </c>
      <c r="D108" s="1">
        <f>'PR-RAS'!E112</f>
        <v>77042.399999999994</v>
      </c>
      <c r="E108" s="1">
        <v>0</v>
      </c>
      <c r="F108" s="1">
        <v>0</v>
      </c>
      <c r="G108" s="2">
        <f t="shared" si="0"/>
        <v>16492.423599999998</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v>
      </c>
      <c r="D113" s="1">
        <f>'PR-RAS'!E117</f>
        <v>77042.399999999994</v>
      </c>
      <c r="E113" s="1">
        <v>0</v>
      </c>
      <c r="F113" s="1">
        <v>0</v>
      </c>
      <c r="G113" s="2">
        <f t="shared" si="0"/>
        <v>17263.097599999997</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6253214</v>
      </c>
      <c r="D120" s="1">
        <f>'PR-RAS'!E124</f>
        <v>57791</v>
      </c>
      <c r="E120" s="1">
        <v>0</v>
      </c>
      <c r="F120" s="1">
        <v>0</v>
      </c>
      <c r="G120" s="2">
        <f t="shared" si="0"/>
        <v>757886.72399999993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1714</v>
      </c>
      <c r="D121" s="1">
        <f>'PR-RAS'!E125</f>
        <v>0</v>
      </c>
      <c r="E121" s="1">
        <v>0</v>
      </c>
      <c r="F121" s="1">
        <v>0</v>
      </c>
      <c r="G121" s="2">
        <f t="shared" si="0"/>
        <v>205.67999999999998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1714</v>
      </c>
      <c r="D123" s="1">
        <f>'PR-RAS'!E127</f>
        <v>0</v>
      </c>
      <c r="E123" s="1">
        <v>0</v>
      </c>
      <c r="F123" s="1">
        <v>0</v>
      </c>
      <c r="G123" s="2">
        <f t="shared" si="0"/>
        <v>209.108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6251500</v>
      </c>
      <c r="D124" s="1">
        <f>'PR-RAS'!E128</f>
        <v>57791</v>
      </c>
      <c r="E124" s="1">
        <v>0</v>
      </c>
      <c r="F124" s="1">
        <v>0</v>
      </c>
      <c r="G124" s="2">
        <f t="shared" si="0"/>
        <v>783151.08600000001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6237328</v>
      </c>
      <c r="D125" s="1">
        <f>'PR-RAS'!E129</f>
        <v>54946.5</v>
      </c>
      <c r="E125" s="1">
        <v>0</v>
      </c>
      <c r="F125" s="1">
        <v>0</v>
      </c>
      <c r="G125" s="2">
        <f t="shared" si="0"/>
        <v>787055.40399999998</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14172</v>
      </c>
      <c r="D126" s="1">
        <f>'PR-RAS'!E130</f>
        <v>2844.5</v>
      </c>
      <c r="E126" s="1">
        <v>0</v>
      </c>
      <c r="F126" s="1">
        <v>0</v>
      </c>
      <c r="G126" s="2">
        <f t="shared" si="0"/>
        <v>2482.625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883105</v>
      </c>
      <c r="D129" s="1">
        <f>'PR-RAS'!E133</f>
        <v>1384174.86</v>
      </c>
      <c r="E129" s="1">
        <v>0</v>
      </c>
      <c r="F129" s="1">
        <v>0</v>
      </c>
      <c r="G129" s="2">
        <f t="shared" si="0"/>
        <v>467386.20416000002</v>
      </c>
      <c r="H129" s="2">
        <f t="shared" si="1"/>
        <v>0.13999999989755452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883105</v>
      </c>
      <c r="D130" s="1">
        <f>'PR-RAS'!E134</f>
        <v>1384174.86</v>
      </c>
      <c r="E130" s="1">
        <v>0</v>
      </c>
      <c r="F130" s="1">
        <v>0</v>
      </c>
      <c r="G130" s="2">
        <f t="shared" si="0"/>
        <v>471037.65888000006</v>
      </c>
      <c r="H130" s="2">
        <f t="shared" si="1"/>
        <v>0.13999999989755452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883105</v>
      </c>
      <c r="D131" s="1">
        <f>'PR-RAS'!E135</f>
        <v>1384174.86</v>
      </c>
      <c r="E131" s="1">
        <v>0</v>
      </c>
      <c r="F131" s="1">
        <v>0</v>
      </c>
      <c r="G131" s="2">
        <f t="shared" si="0"/>
        <v>474689.11360000004</v>
      </c>
      <c r="H131" s="2">
        <f t="shared" si="1"/>
        <v>0.13999999989755452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7889160</v>
      </c>
      <c r="D147" s="1">
        <f>'PR-RAS'!E151</f>
        <v>9181941.0700000003</v>
      </c>
      <c r="E147" s="1">
        <v>0</v>
      </c>
      <c r="F147" s="1">
        <v>0</v>
      </c>
      <c r="G147" s="2">
        <f t="shared" si="0"/>
        <v>3832944.1524399999</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7130021</v>
      </c>
      <c r="D148" s="1">
        <f>'PR-RAS'!E152</f>
        <v>8073119.6300000008</v>
      </c>
      <c r="E148" s="1">
        <v>0</v>
      </c>
      <c r="F148" s="1">
        <v>0</v>
      </c>
      <c r="G148" s="2">
        <f t="shared" si="0"/>
        <v>3421610.2582200002</v>
      </c>
      <c r="H148" s="2">
        <f t="shared" si="1"/>
        <v>0.36999999918043613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5904286</v>
      </c>
      <c r="D149" s="1">
        <f>'PR-RAS'!E153</f>
        <v>6714505.75</v>
      </c>
      <c r="E149" s="1">
        <v>0</v>
      </c>
      <c r="F149" s="1">
        <v>0</v>
      </c>
      <c r="G149" s="2">
        <f t="shared" si="0"/>
        <v>2861328.03</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5904286</v>
      </c>
      <c r="D150" s="1">
        <f>'PR-RAS'!E154</f>
        <v>6714505.75</v>
      </c>
      <c r="E150" s="1">
        <v>0</v>
      </c>
      <c r="F150" s="1">
        <v>0</v>
      </c>
      <c r="G150" s="2">
        <f t="shared" si="0"/>
        <v>2880661.3274999997</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246256</v>
      </c>
      <c r="D154" s="1">
        <f>'PR-RAS'!E158</f>
        <v>250510.69</v>
      </c>
      <c r="E154" s="1">
        <v>0</v>
      </c>
      <c r="F154" s="1">
        <v>0</v>
      </c>
      <c r="G154" s="2">
        <f t="shared" si="0"/>
        <v>114333.43914</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979479</v>
      </c>
      <c r="D155" s="1">
        <f>'PR-RAS'!E159</f>
        <v>1108103.19</v>
      </c>
      <c r="E155" s="1">
        <v>0</v>
      </c>
      <c r="F155" s="1">
        <v>0</v>
      </c>
      <c r="G155" s="2">
        <f t="shared" si="0"/>
        <v>492135.54851999995</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978407</v>
      </c>
      <c r="D157" s="1">
        <f>'PR-RAS'!E161</f>
        <v>1107977.8899999999</v>
      </c>
      <c r="E157" s="1">
        <v>0</v>
      </c>
      <c r="F157" s="1">
        <v>0</v>
      </c>
      <c r="G157" s="2">
        <f t="shared" si="0"/>
        <v>498320.59367999999</v>
      </c>
      <c r="H157" s="2">
        <f t="shared" si="1"/>
        <v>0.11000000010244548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1072</v>
      </c>
      <c r="D158" s="1">
        <f>'PR-RAS'!E162</f>
        <v>125.3</v>
      </c>
      <c r="E158" s="1">
        <v>0</v>
      </c>
      <c r="F158" s="1">
        <v>0</v>
      </c>
      <c r="G158" s="2">
        <f t="shared" si="0"/>
        <v>207.64819999999997</v>
      </c>
      <c r="H158" s="2">
        <f t="shared" si="1"/>
        <v>0.29999999999999716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705516</v>
      </c>
      <c r="D159" s="1">
        <f>'PR-RAS'!E163</f>
        <v>1092704.4300000002</v>
      </c>
      <c r="E159" s="1">
        <v>0</v>
      </c>
      <c r="F159" s="1">
        <v>0</v>
      </c>
      <c r="G159" s="2">
        <f t="shared" si="0"/>
        <v>456766.12788000004</v>
      </c>
      <c r="H159" s="2">
        <f t="shared" si="1"/>
        <v>0.43000000016763806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186548</v>
      </c>
      <c r="D160" s="1">
        <f>'PR-RAS'!E164</f>
        <v>252501.32</v>
      </c>
      <c r="E160" s="1">
        <v>0</v>
      </c>
      <c r="F160" s="1">
        <v>0</v>
      </c>
      <c r="G160" s="2">
        <f t="shared" si="0"/>
        <v>109956.55176</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90354</v>
      </c>
      <c r="D161" s="1">
        <f>'PR-RAS'!E165</f>
        <v>116099.42</v>
      </c>
      <c r="E161" s="1">
        <v>0</v>
      </c>
      <c r="F161" s="1">
        <v>0</v>
      </c>
      <c r="G161" s="2">
        <f t="shared" si="0"/>
        <v>51608.454399999995</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92264</v>
      </c>
      <c r="D162" s="1">
        <f>'PR-RAS'!E166</f>
        <v>130447.9</v>
      </c>
      <c r="E162" s="1">
        <v>0</v>
      </c>
      <c r="F162" s="1">
        <v>0</v>
      </c>
      <c r="G162" s="2">
        <f t="shared" si="0"/>
        <v>56858.727800000001</v>
      </c>
      <c r="H162" s="2">
        <f t="shared" si="1"/>
        <v>0.10000000000582077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2700</v>
      </c>
      <c r="D163" s="1">
        <f>'PR-RAS'!E167</f>
        <v>3330</v>
      </c>
      <c r="E163" s="1">
        <v>0</v>
      </c>
      <c r="F163" s="1">
        <v>0</v>
      </c>
      <c r="G163" s="2">
        <f t="shared" si="0"/>
        <v>1516.32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1230</v>
      </c>
      <c r="D164" s="1">
        <f>'PR-RAS'!E168</f>
        <v>2624</v>
      </c>
      <c r="E164" s="1">
        <v>0</v>
      </c>
      <c r="F164" s="1">
        <v>0</v>
      </c>
      <c r="G164" s="2">
        <f t="shared" si="0"/>
        <v>1055.914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88216</v>
      </c>
      <c r="D165" s="1">
        <f>'PR-RAS'!E169</f>
        <v>221558.25</v>
      </c>
      <c r="E165" s="1">
        <v>0</v>
      </c>
      <c r="F165" s="1">
        <v>0</v>
      </c>
      <c r="G165" s="2">
        <f t="shared" si="0"/>
        <v>87138.53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63591</v>
      </c>
      <c r="D166" s="1">
        <f>'PR-RAS'!E170</f>
        <v>73604.649999999994</v>
      </c>
      <c r="E166" s="1">
        <v>0</v>
      </c>
      <c r="F166" s="1">
        <v>0</v>
      </c>
      <c r="G166" s="2">
        <f t="shared" si="0"/>
        <v>34782.049500000001</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567</v>
      </c>
      <c r="D167" s="1">
        <f>'PR-RAS'!E171</f>
        <v>3927.01</v>
      </c>
      <c r="E167" s="1">
        <v>0</v>
      </c>
      <c r="F167" s="1">
        <v>0</v>
      </c>
      <c r="G167" s="2">
        <f t="shared" si="0"/>
        <v>1397.8893200000002</v>
      </c>
      <c r="H167" s="2">
        <f t="shared" si="1"/>
        <v>1.0000000000218279E-2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12144</v>
      </c>
      <c r="D168" s="1">
        <f>'PR-RAS'!E172</f>
        <v>112714.34</v>
      </c>
      <c r="E168" s="1">
        <v>0</v>
      </c>
      <c r="F168" s="1">
        <v>0</v>
      </c>
      <c r="G168" s="2">
        <f t="shared" si="0"/>
        <v>39674.637560000003</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4091</v>
      </c>
      <c r="D169" s="1">
        <f>'PR-RAS'!E173</f>
        <v>11505.6</v>
      </c>
      <c r="E169" s="1">
        <v>0</v>
      </c>
      <c r="F169" s="1">
        <v>0</v>
      </c>
      <c r="G169" s="2">
        <f t="shared" si="0"/>
        <v>4553.1696000000002</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7823</v>
      </c>
      <c r="D170" s="1">
        <f>'PR-RAS'!E174</f>
        <v>4183.53</v>
      </c>
      <c r="E170" s="1">
        <v>0</v>
      </c>
      <c r="F170" s="1">
        <v>0</v>
      </c>
      <c r="G170" s="2">
        <f t="shared" si="0"/>
        <v>2736.12014</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15623.12</v>
      </c>
      <c r="E172" s="1">
        <v>0</v>
      </c>
      <c r="F172" s="1">
        <v>0</v>
      </c>
      <c r="G172" s="2">
        <f t="shared" si="0"/>
        <v>5343.1070400000008</v>
      </c>
      <c r="H172" s="2">
        <f t="shared" si="1"/>
        <v>0.12000000000080036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314131</v>
      </c>
      <c r="D173" s="1">
        <f>'PR-RAS'!E177</f>
        <v>544402.25</v>
      </c>
      <c r="E173" s="1">
        <v>0</v>
      </c>
      <c r="F173" s="1">
        <v>0</v>
      </c>
      <c r="G173" s="2">
        <f t="shared" si="0"/>
        <v>241304.90599999999</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54687</v>
      </c>
      <c r="D174" s="1">
        <f>'PR-RAS'!E178</f>
        <v>117234.04</v>
      </c>
      <c r="E174" s="1">
        <v>0</v>
      </c>
      <c r="F174" s="1">
        <v>0</v>
      </c>
      <c r="G174" s="2">
        <f t="shared" si="0"/>
        <v>50023.828839999987</v>
      </c>
      <c r="H174" s="2">
        <f t="shared" si="1"/>
        <v>3.9999999993597157E-2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211042</v>
      </c>
      <c r="D175" s="1">
        <f>'PR-RAS'!E179</f>
        <v>256495.58</v>
      </c>
      <c r="E175" s="1">
        <v>0</v>
      </c>
      <c r="F175" s="1">
        <v>0</v>
      </c>
      <c r="G175" s="2">
        <f t="shared" si="0"/>
        <v>125981.76983999998</v>
      </c>
      <c r="H175" s="2">
        <f t="shared" si="1"/>
        <v>0.42000000001280569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6381</v>
      </c>
      <c r="D177" s="1">
        <f>'PR-RAS'!E181</f>
        <v>83191.649999999994</v>
      </c>
      <c r="E177" s="1">
        <v>0</v>
      </c>
      <c r="F177" s="1">
        <v>0</v>
      </c>
      <c r="G177" s="2">
        <f t="shared" si="0"/>
        <v>30406.516799999998</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30032</v>
      </c>
      <c r="E178" s="1">
        <v>0</v>
      </c>
      <c r="F178" s="1">
        <v>0</v>
      </c>
      <c r="G178" s="2">
        <f t="shared" si="0"/>
        <v>10631.328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22370</v>
      </c>
      <c r="D179" s="1">
        <f>'PR-RAS'!E183</f>
        <v>7180</v>
      </c>
      <c r="E179" s="1">
        <v>0</v>
      </c>
      <c r="F179" s="1">
        <v>0</v>
      </c>
      <c r="G179" s="2">
        <f t="shared" si="0"/>
        <v>6537.94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18901</v>
      </c>
      <c r="D180" s="1">
        <f>'PR-RAS'!E184</f>
        <v>7017.48</v>
      </c>
      <c r="E180" s="1">
        <v>0</v>
      </c>
      <c r="F180" s="1">
        <v>0</v>
      </c>
      <c r="G180" s="2">
        <f t="shared" si="0"/>
        <v>5895.5368399999998</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750</v>
      </c>
      <c r="D181" s="1">
        <f>'PR-RAS'!E185</f>
        <v>0</v>
      </c>
      <c r="E181" s="1">
        <v>0</v>
      </c>
      <c r="F181" s="1">
        <v>0</v>
      </c>
      <c r="G181" s="2">
        <f t="shared" si="0"/>
        <v>135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43251.5</v>
      </c>
      <c r="E182" s="1">
        <v>0</v>
      </c>
      <c r="F182" s="1">
        <v>0</v>
      </c>
      <c r="G182" s="2">
        <f t="shared" si="0"/>
        <v>15657.043</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320</v>
      </c>
      <c r="D183" s="1">
        <f>'PR-RAS'!E187</f>
        <v>0</v>
      </c>
      <c r="E183" s="1">
        <v>0</v>
      </c>
      <c r="F183" s="1">
        <v>0</v>
      </c>
      <c r="G183" s="2">
        <f t="shared" si="0"/>
        <v>58.239999999999995</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116301</v>
      </c>
      <c r="D184" s="1">
        <f>'PR-RAS'!E188</f>
        <v>74242.61</v>
      </c>
      <c r="E184" s="1">
        <v>0</v>
      </c>
      <c r="F184" s="1">
        <v>0</v>
      </c>
      <c r="G184" s="2">
        <f t="shared" si="0"/>
        <v>48455.87825999999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512</v>
      </c>
      <c r="D186" s="1">
        <f>'PR-RAS'!E190</f>
        <v>112</v>
      </c>
      <c r="E186" s="1">
        <v>0</v>
      </c>
      <c r="F186" s="1">
        <v>0</v>
      </c>
      <c r="G186" s="2">
        <f t="shared" si="0"/>
        <v>136.16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27543</v>
      </c>
      <c r="D187" s="1">
        <f>'PR-RAS'!E191</f>
        <v>35929.07</v>
      </c>
      <c r="E187" s="1">
        <v>0</v>
      </c>
      <c r="F187" s="1">
        <v>0</v>
      </c>
      <c r="G187" s="2">
        <f t="shared" si="0"/>
        <v>18488.61204</v>
      </c>
      <c r="H187" s="2">
        <f t="shared" si="1"/>
        <v>6.9999999999708962E-2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350</v>
      </c>
      <c r="E188" s="1">
        <v>0</v>
      </c>
      <c r="F188" s="1">
        <v>0</v>
      </c>
      <c r="G188" s="2">
        <f t="shared" si="0"/>
        <v>130.9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v>
      </c>
      <c r="D189" s="1">
        <f>'PR-RAS'!E193</f>
        <v>201</v>
      </c>
      <c r="E189" s="1">
        <v>0</v>
      </c>
      <c r="F189" s="1">
        <v>0</v>
      </c>
      <c r="G189" s="2">
        <f t="shared" si="0"/>
        <v>103.776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73281</v>
      </c>
      <c r="D190" s="1">
        <f>'PR-RAS'!E194</f>
        <v>12031.25</v>
      </c>
      <c r="E190" s="1">
        <v>0</v>
      </c>
      <c r="F190" s="1">
        <v>0</v>
      </c>
      <c r="G190" s="2">
        <f t="shared" si="0"/>
        <v>18397.9215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14815</v>
      </c>
      <c r="D191" s="1">
        <f>'PR-RAS'!E195</f>
        <v>25619.29</v>
      </c>
      <c r="E191" s="1">
        <v>0</v>
      </c>
      <c r="F191" s="1">
        <v>0</v>
      </c>
      <c r="G191" s="2">
        <f t="shared" si="0"/>
        <v>12550.180200000001</v>
      </c>
      <c r="H191" s="2">
        <f t="shared" si="1"/>
        <v>0.29000000000087311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53623</v>
      </c>
      <c r="D192" s="1">
        <f>'PR-RAS'!E196</f>
        <v>16117.009999999998</v>
      </c>
      <c r="E192" s="1">
        <v>0</v>
      </c>
      <c r="F192" s="1">
        <v>0</v>
      </c>
      <c r="G192" s="2">
        <f t="shared" si="0"/>
        <v>16398.69082</v>
      </c>
      <c r="H192" s="2">
        <f t="shared" si="1"/>
        <v>9.9999999983992893E-3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53623</v>
      </c>
      <c r="D206" s="1">
        <f>'PR-RAS'!E210</f>
        <v>16117.009999999998</v>
      </c>
      <c r="E206" s="1">
        <v>0</v>
      </c>
      <c r="F206" s="1">
        <v>0</v>
      </c>
      <c r="G206" s="2">
        <f t="shared" si="0"/>
        <v>17600.689099999996</v>
      </c>
      <c r="H206" s="2">
        <f t="shared" si="1"/>
        <v>9.9999999983992893E-3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4649</v>
      </c>
      <c r="D207" s="1">
        <f>'PR-RAS'!E211</f>
        <v>6568.46</v>
      </c>
      <c r="E207" s="1">
        <v>0</v>
      </c>
      <c r="F207" s="1">
        <v>0</v>
      </c>
      <c r="G207" s="2">
        <f t="shared" si="0"/>
        <v>3663.8995199999995</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48974</v>
      </c>
      <c r="D209" s="1">
        <f>'PR-RAS'!E213</f>
        <v>9548.5499999999993</v>
      </c>
      <c r="E209" s="1">
        <v>0</v>
      </c>
      <c r="F209" s="1">
        <v>0</v>
      </c>
      <c r="G209" s="2">
        <f t="shared" si="0"/>
        <v>14158.7888</v>
      </c>
      <c r="H209" s="2">
        <f t="shared" si="1"/>
        <v>0.4500000000007276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7889160</v>
      </c>
      <c r="D285" s="1">
        <f>'PR-RAS'!E289</f>
        <v>9181941.0700000003</v>
      </c>
      <c r="E285" s="1">
        <v>0</v>
      </c>
      <c r="F285" s="1">
        <v>0</v>
      </c>
      <c r="G285" s="2">
        <f t="shared" si="8"/>
        <v>7455863.9677599994</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6551702</v>
      </c>
      <c r="D286" s="1">
        <f>'PR-RAS'!E290</f>
        <v>452635.16000000015</v>
      </c>
      <c r="E286" s="1">
        <v>0</v>
      </c>
      <c r="F286" s="1">
        <v>0</v>
      </c>
      <c r="G286" s="2">
        <f t="shared" si="8"/>
        <v>2125237.1111999997</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330173</v>
      </c>
      <c r="D288" s="1">
        <f>'PR-RAS'!E292</f>
        <v>6427016.5300000003</v>
      </c>
      <c r="E288" s="1">
        <v>0</v>
      </c>
      <c r="F288" s="1">
        <v>0</v>
      </c>
      <c r="G288" s="2">
        <f t="shared" si="8"/>
        <v>3783867.1392199998</v>
      </c>
      <c r="H288" s="2">
        <f t="shared" si="9"/>
        <v>0.46999999973922968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18056.599999999999</v>
      </c>
      <c r="E290" s="1">
        <v>0</v>
      </c>
      <c r="F290" s="1">
        <v>0</v>
      </c>
      <c r="G290" s="2">
        <f t="shared" si="8"/>
        <v>10436.714799999998</v>
      </c>
      <c r="H290" s="2">
        <f t="shared" si="9"/>
        <v>0.40000000000145519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1848</v>
      </c>
      <c r="D293" s="1">
        <f>'PR-RAS'!E298</f>
        <v>1848</v>
      </c>
      <c r="E293" s="1">
        <v>0</v>
      </c>
      <c r="F293" s="1">
        <v>0</v>
      </c>
      <c r="G293" s="2">
        <f t="shared" si="8"/>
        <v>1618.848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1848</v>
      </c>
      <c r="D306" s="1">
        <f>'PR-RAS'!E311</f>
        <v>1848</v>
      </c>
      <c r="E306" s="1">
        <v>0</v>
      </c>
      <c r="F306" s="1">
        <v>0</v>
      </c>
      <c r="G306" s="2">
        <f t="shared" si="8"/>
        <v>1690.92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1848</v>
      </c>
      <c r="D307" s="1">
        <f>'PR-RAS'!E312</f>
        <v>1848</v>
      </c>
      <c r="E307" s="1">
        <v>0</v>
      </c>
      <c r="F307" s="1">
        <v>0</v>
      </c>
      <c r="G307" s="2">
        <f t="shared" si="8"/>
        <v>1696.4639999999999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1848</v>
      </c>
      <c r="D308" s="1">
        <f>'PR-RAS'!E313</f>
        <v>1848</v>
      </c>
      <c r="E308" s="1">
        <v>0</v>
      </c>
      <c r="F308" s="1">
        <v>0</v>
      </c>
      <c r="G308" s="2">
        <f t="shared" si="8"/>
        <v>1702.008</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456706</v>
      </c>
      <c r="D345" s="1">
        <f>'PR-RAS'!E350</f>
        <v>373604.58</v>
      </c>
      <c r="E345" s="1">
        <v>0</v>
      </c>
      <c r="F345" s="1">
        <v>0</v>
      </c>
      <c r="G345" s="2">
        <f t="shared" si="8"/>
        <v>414146.81504000002</v>
      </c>
      <c r="H345" s="2">
        <f t="shared" si="9"/>
        <v>0.41999999998370185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219206</v>
      </c>
      <c r="D358" s="1">
        <f>'PR-RAS'!E363</f>
        <v>18604.580000000002</v>
      </c>
      <c r="E358" s="1">
        <v>0</v>
      </c>
      <c r="F358" s="1">
        <v>0</v>
      </c>
      <c r="G358" s="2">
        <f t="shared" si="8"/>
        <v>91540.212119999997</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202534</v>
      </c>
      <c r="D364" s="1">
        <f>'PR-RAS'!E369</f>
        <v>10937.5</v>
      </c>
      <c r="E364" s="1">
        <v>0</v>
      </c>
      <c r="F364" s="1">
        <v>0</v>
      </c>
      <c r="G364" s="2">
        <f t="shared" si="8"/>
        <v>81460.467000000004</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202534</v>
      </c>
      <c r="D365" s="1">
        <f>'PR-RAS'!E370</f>
        <v>10937.5</v>
      </c>
      <c r="E365" s="1">
        <v>0</v>
      </c>
      <c r="F365" s="1">
        <v>0</v>
      </c>
      <c r="G365" s="2">
        <f t="shared" si="8"/>
        <v>81684.876000000004</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16672</v>
      </c>
      <c r="D378" s="1">
        <f>'PR-RAS'!E383</f>
        <v>7667.08</v>
      </c>
      <c r="E378" s="1">
        <v>0</v>
      </c>
      <c r="F378" s="1">
        <v>0</v>
      </c>
      <c r="G378" s="2">
        <f t="shared" si="8"/>
        <v>12066.322319999999</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16672</v>
      </c>
      <c r="D379" s="1">
        <f>'PR-RAS'!E384</f>
        <v>7667.08</v>
      </c>
      <c r="E379" s="1">
        <v>0</v>
      </c>
      <c r="F379" s="1">
        <v>0</v>
      </c>
      <c r="G379" s="2">
        <f t="shared" si="8"/>
        <v>12098.32848</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237500</v>
      </c>
      <c r="D397" s="1">
        <f>'PR-RAS'!E402</f>
        <v>355000</v>
      </c>
      <c r="E397" s="1">
        <v>0</v>
      </c>
      <c r="F397" s="1">
        <v>0</v>
      </c>
      <c r="G397" s="2">
        <f t="shared" si="8"/>
        <v>375210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237500</v>
      </c>
      <c r="D398" s="1">
        <f>'PR-RAS'!E403</f>
        <v>355000</v>
      </c>
      <c r="E398" s="1">
        <v>0</v>
      </c>
      <c r="F398" s="1">
        <v>0</v>
      </c>
      <c r="G398" s="2">
        <f t="shared" si="8"/>
        <v>376157.5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454858</v>
      </c>
      <c r="D403" s="1">
        <f>'PR-RAS'!E408</f>
        <v>371756.58</v>
      </c>
      <c r="E403" s="1">
        <v>0</v>
      </c>
      <c r="F403" s="1">
        <v>0</v>
      </c>
      <c r="G403" s="2">
        <f t="shared" si="8"/>
        <v>481745.20632000011</v>
      </c>
      <c r="H403" s="2">
        <f t="shared" si="9"/>
        <v>0.41999999998370185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34710</v>
      </c>
      <c r="D406" s="1">
        <f>'PR-RAS'!E411</f>
        <v>29430.02</v>
      </c>
      <c r="E406" s="1">
        <v>0</v>
      </c>
      <c r="F406" s="1">
        <v>0</v>
      </c>
      <c r="G406" s="2">
        <f t="shared" si="8"/>
        <v>37895.866200000004</v>
      </c>
      <c r="H406" s="2">
        <f t="shared" si="9"/>
        <v>2.0000000000436557E-2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14442710</v>
      </c>
      <c r="D407" s="1">
        <f>'PR-RAS'!E412</f>
        <v>9636424.2300000004</v>
      </c>
      <c r="E407" s="1">
        <v>0</v>
      </c>
      <c r="F407" s="1">
        <v>0</v>
      </c>
      <c r="G407" s="2">
        <f t="shared" si="8"/>
        <v>13688516.734760001</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8345866</v>
      </c>
      <c r="D408" s="1">
        <f>'PR-RAS'!E413</f>
        <v>9555545.6500000004</v>
      </c>
      <c r="E408" s="1">
        <v>0</v>
      </c>
      <c r="F408" s="1">
        <v>0</v>
      </c>
      <c r="G408" s="2">
        <f t="shared" si="8"/>
        <v>11174981.621099999</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6096844</v>
      </c>
      <c r="D409" s="1">
        <f>'PR-RAS'!E414</f>
        <v>80878.580000000075</v>
      </c>
      <c r="E409" s="1">
        <v>0</v>
      </c>
      <c r="F409" s="1">
        <v>0</v>
      </c>
      <c r="G409" s="2">
        <f t="shared" si="8"/>
        <v>2553509.2732799998</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330173</v>
      </c>
      <c r="D411" s="1">
        <f>'PR-RAS'!E416</f>
        <v>6427016.5300000003</v>
      </c>
      <c r="E411" s="1">
        <v>0</v>
      </c>
      <c r="F411" s="1">
        <v>0</v>
      </c>
      <c r="G411" s="2">
        <f t="shared" si="8"/>
        <v>5405524.4846000001</v>
      </c>
      <c r="H411" s="2">
        <f t="shared" si="9"/>
        <v>0.46999999973922968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34710</v>
      </c>
      <c r="D413" s="1">
        <f>'PR-RAS'!E418</f>
        <v>47486.619999999995</v>
      </c>
      <c r="E413" s="1">
        <v>0</v>
      </c>
      <c r="F413" s="1">
        <v>0</v>
      </c>
      <c r="G413" s="2">
        <f t="shared" si="8"/>
        <v>53429.494879999991</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14442710</v>
      </c>
      <c r="D633" s="1">
        <f>'PR-RAS'!E639</f>
        <v>9636424.2300000004</v>
      </c>
      <c r="E633" s="1">
        <v>0</v>
      </c>
      <c r="F633" s="1">
        <v>0</v>
      </c>
      <c r="G633" s="2">
        <f t="shared" si="10"/>
        <v>21308232.94672</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8345866</v>
      </c>
      <c r="D634" s="1">
        <f>'PR-RAS'!E640</f>
        <v>9555545.6500000004</v>
      </c>
      <c r="E634" s="1">
        <v>0</v>
      </c>
      <c r="F634" s="1">
        <v>0</v>
      </c>
      <c r="G634" s="2">
        <f t="shared" si="10"/>
        <v>17380253.970899999</v>
      </c>
      <c r="H634" s="2">
        <f t="shared" si="11"/>
        <v>0.34999999962747097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6096844</v>
      </c>
      <c r="D635" s="1">
        <f>'PR-RAS'!E641</f>
        <v>80878.580000000075</v>
      </c>
      <c r="E635" s="1">
        <v>0</v>
      </c>
      <c r="F635" s="1">
        <v>0</v>
      </c>
      <c r="G635" s="2">
        <f t="shared" si="10"/>
        <v>3967953.1354400003</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330173</v>
      </c>
      <c r="D637" s="1">
        <f>'PR-RAS'!E643</f>
        <v>6427016.5300000003</v>
      </c>
      <c r="E637" s="1">
        <v>0</v>
      </c>
      <c r="F637" s="1">
        <v>0</v>
      </c>
      <c r="G637" s="2">
        <f t="shared" si="10"/>
        <v>8385155.0541600008</v>
      </c>
      <c r="H637" s="2">
        <f t="shared" si="11"/>
        <v>0.46999999973922968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6427017</v>
      </c>
      <c r="D639" s="1">
        <f>'PR-RAS'!E645</f>
        <v>6507895.1100000003</v>
      </c>
      <c r="E639" s="1">
        <v>0</v>
      </c>
      <c r="F639" s="1">
        <v>0</v>
      </c>
      <c r="G639" s="2">
        <f t="shared" si="10"/>
        <v>12404511.00636</v>
      </c>
      <c r="H639" s="2">
        <f t="shared" si="11"/>
        <v>0.11000000033527613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620150</v>
      </c>
      <c r="D641" s="1">
        <f>'PR-RAS'!E647</f>
        <v>692164.38</v>
      </c>
      <c r="E641" s="1">
        <v>0</v>
      </c>
      <c r="F641" s="1">
        <v>0</v>
      </c>
      <c r="G641" s="2">
        <f t="shared" si="10"/>
        <v>1282866.4064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339533</v>
      </c>
      <c r="D642" s="1">
        <f>'PR-RAS'!E649</f>
        <v>6435781.9299999997</v>
      </c>
      <c r="E642" s="1">
        <v>0</v>
      </c>
      <c r="F642" s="1">
        <v>0</v>
      </c>
      <c r="G642" s="2">
        <f t="shared" si="10"/>
        <v>8468313.0872600004</v>
      </c>
      <c r="H642" s="2">
        <f t="shared" si="11"/>
        <v>7.0000000298023224E-2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7461849</v>
      </c>
      <c r="D643" s="1">
        <f>'PR-RAS'!E650</f>
        <v>1639475.79</v>
      </c>
      <c r="E643" s="1">
        <v>0</v>
      </c>
      <c r="F643" s="1">
        <v>0</v>
      </c>
      <c r="G643" s="2">
        <f t="shared" si="10"/>
        <v>6895593.97236</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1365600</v>
      </c>
      <c r="D644" s="1">
        <f>'PR-RAS'!E651</f>
        <v>1508997.05</v>
      </c>
      <c r="E644" s="1">
        <v>0</v>
      </c>
      <c r="F644" s="1">
        <v>0</v>
      </c>
      <c r="G644" s="2">
        <f t="shared" si="10"/>
        <v>2818651.0063</v>
      </c>
      <c r="H644" s="2">
        <f t="shared" si="11"/>
        <v>5.0000000046566129E-2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6435782</v>
      </c>
      <c r="D645" s="1">
        <f>'PR-RAS'!E652</f>
        <v>6566260.6699999999</v>
      </c>
      <c r="E645" s="1">
        <v>0</v>
      </c>
      <c r="F645" s="1">
        <v>0</v>
      </c>
      <c r="G645" s="2">
        <f t="shared" si="10"/>
        <v>12601987.350959999</v>
      </c>
      <c r="H645" s="2">
        <f t="shared" si="11"/>
        <v>0.33000000007450581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53</v>
      </c>
      <c r="E647" s="1">
        <v>0</v>
      </c>
      <c r="F647" s="1">
        <v>0</v>
      </c>
      <c r="G647" s="2">
        <f t="shared" si="10"/>
        <v>101.422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52</v>
      </c>
      <c r="E649" s="1">
        <v>0</v>
      </c>
      <c r="F649" s="1">
        <v>0</v>
      </c>
      <c r="G649" s="2">
        <f t="shared" si="10"/>
        <v>101.08800000000001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6966526</v>
      </c>
      <c r="D668" s="1">
        <f>'PR-RAS'!E675</f>
        <v>8041334.6100000003</v>
      </c>
      <c r="E668" s="1">
        <v>0</v>
      </c>
      <c r="F668" s="1">
        <v>0</v>
      </c>
      <c r="G668" s="2">
        <f t="shared" si="10"/>
        <v>15373813.21174</v>
      </c>
      <c r="H668" s="2">
        <f t="shared" si="11"/>
        <v>0.38999999966472387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337957</v>
      </c>
      <c r="D670" s="1">
        <f>'PR-RAS'!E677</f>
        <v>72939.64</v>
      </c>
      <c r="E670" s="1">
        <v>0</v>
      </c>
      <c r="F670" s="1">
        <v>0</v>
      </c>
      <c r="G670" s="2">
        <f t="shared" si="10"/>
        <v>323686.47132000001</v>
      </c>
      <c r="H670" s="2">
        <f t="shared" si="11"/>
        <v>0.36000000000058208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v>
      </c>
      <c r="D703" s="1">
        <f>'PR-RAS'!E710</f>
        <v>77042</v>
      </c>
      <c r="E703" s="1">
        <v>0</v>
      </c>
      <c r="F703" s="1">
        <v>0</v>
      </c>
      <c r="G703" s="2">
        <f t="shared" si="10"/>
        <v>108202.068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41441</v>
      </c>
      <c r="D709" s="1">
        <f>'PR-RAS'!E716</f>
        <v>0</v>
      </c>
      <c r="E709" s="1">
        <v>0</v>
      </c>
      <c r="F709" s="1">
        <v>0</v>
      </c>
      <c r="G709" s="2">
        <f t="shared" si="10"/>
        <v>29340.227999999999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92264</v>
      </c>
      <c r="D711" s="1">
        <f>'PR-RAS'!E718</f>
        <v>130447.9</v>
      </c>
      <c r="E711" s="1">
        <v>0</v>
      </c>
      <c r="F711" s="1">
        <v>0</v>
      </c>
      <c r="G711" s="2">
        <f t="shared" si="10"/>
        <v>250743.45799999998</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14610</v>
      </c>
      <c r="D713" s="1">
        <f>'PR-RAS'!E720</f>
        <v>7180</v>
      </c>
      <c r="E713" s="1">
        <v>0</v>
      </c>
      <c r="F713" s="1">
        <v>0</v>
      </c>
      <c r="G713" s="2">
        <f t="shared" si="10"/>
        <v>20626.64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664.96</v>
      </c>
      <c r="E714" s="1">
        <v>0</v>
      </c>
      <c r="F714" s="1">
        <v>0</v>
      </c>
      <c r="G714" s="2">
        <f t="shared" si="10"/>
        <v>948.23296000000005</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18516</v>
      </c>
      <c r="D715" s="1">
        <f>'PR-RAS'!E722</f>
        <v>5742.52</v>
      </c>
      <c r="E715" s="1">
        <v>0</v>
      </c>
      <c r="F715" s="1">
        <v>0</v>
      </c>
      <c r="G715" s="2">
        <f t="shared" si="10"/>
        <v>21420.742559999999</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512</v>
      </c>
      <c r="D719" s="1">
        <f>'PR-RAS'!E726</f>
        <v>112</v>
      </c>
      <c r="E719" s="1">
        <v>0</v>
      </c>
      <c r="F719" s="1">
        <v>0</v>
      </c>
      <c r="G719" s="2">
        <f t="shared" si="10"/>
        <v>528.44799999999998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13861405</v>
      </c>
      <c r="D984" s="6">
        <f>BILANCA!E6</f>
        <v>14209847.25</v>
      </c>
      <c r="E984" s="6">
        <v>0</v>
      </c>
      <c r="F984" s="6">
        <v>0</v>
      </c>
      <c r="G984" s="7">
        <f t="shared" ref="G984:G1241" si="22">B984/1000*C984+B984/500*D984</f>
        <v>42281.099500000004</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6731425</v>
      </c>
      <c r="D985" s="1">
        <f>BILANCA!E7</f>
        <v>6891498.4399999995</v>
      </c>
      <c r="E985" s="1">
        <v>0</v>
      </c>
      <c r="F985" s="1">
        <v>0</v>
      </c>
      <c r="G985" s="2">
        <f t="shared" si="22"/>
        <v>41028.843759999996</v>
      </c>
      <c r="H985" s="2">
        <f t="shared" si="19"/>
        <v>0.43999999947845936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274270</v>
      </c>
      <c r="D986" s="1">
        <f>BILANCA!E8</f>
        <v>274269.53000000003</v>
      </c>
      <c r="E986" s="1">
        <v>0</v>
      </c>
      <c r="F986" s="1">
        <v>0</v>
      </c>
      <c r="G986" s="2">
        <f t="shared" si="22"/>
        <v>2468.4271800000001</v>
      </c>
      <c r="H986" s="2">
        <f t="shared" si="19"/>
        <v>0.46999999997206032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274270</v>
      </c>
      <c r="D987" s="1">
        <f>BILANCA!E9</f>
        <v>274269.53000000003</v>
      </c>
      <c r="E987" s="1">
        <v>0</v>
      </c>
      <c r="F987" s="1">
        <v>0</v>
      </c>
      <c r="G987" s="2">
        <f t="shared" si="22"/>
        <v>3291.2362400000002</v>
      </c>
      <c r="H987" s="2">
        <f t="shared" si="19"/>
        <v>0.46999999997206032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6219655</v>
      </c>
      <c r="D990" s="1">
        <f>BILANCA!E12</f>
        <v>6024728.9099999992</v>
      </c>
      <c r="E990" s="1">
        <v>0</v>
      </c>
      <c r="F990" s="1">
        <v>0</v>
      </c>
      <c r="G990" s="2">
        <f t="shared" si="22"/>
        <v>127883.78973999998</v>
      </c>
      <c r="H990" s="2">
        <f t="shared" si="19"/>
        <v>9.0000000782310963E-2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5190520</v>
      </c>
      <c r="D991" s="1">
        <f>BILANCA!E13</f>
        <v>5108925.9399999995</v>
      </c>
      <c r="E991" s="1">
        <v>0</v>
      </c>
      <c r="F991" s="1">
        <v>0</v>
      </c>
      <c r="G991" s="2">
        <f t="shared" si="22"/>
        <v>123266.97503999999</v>
      </c>
      <c r="H991" s="2">
        <f t="shared" si="19"/>
        <v>6.0000000521540642E-2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9037020</v>
      </c>
      <c r="D993" s="1">
        <f>BILANCA!E15</f>
        <v>9037019.9399999995</v>
      </c>
      <c r="E993" s="1">
        <v>0</v>
      </c>
      <c r="F993" s="1">
        <v>0</v>
      </c>
      <c r="G993" s="2">
        <f t="shared" si="22"/>
        <v>271110.59879999998</v>
      </c>
      <c r="H993" s="2">
        <f t="shared" si="19"/>
        <v>6.0000000521540642E-2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3846500</v>
      </c>
      <c r="D996" s="1">
        <f>BILANCA!E18</f>
        <v>3928094</v>
      </c>
      <c r="E996" s="1">
        <v>0</v>
      </c>
      <c r="F996" s="1">
        <v>0</v>
      </c>
      <c r="G996" s="2">
        <f t="shared" si="22"/>
        <v>152134.94399999999</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429916</v>
      </c>
      <c r="D997" s="1">
        <f>BILANCA!E19</f>
        <v>308917.44999999972</v>
      </c>
      <c r="E997" s="1">
        <v>0</v>
      </c>
      <c r="F997" s="1">
        <v>0</v>
      </c>
      <c r="G997" s="2">
        <f t="shared" si="22"/>
        <v>14668.512599999993</v>
      </c>
      <c r="H997" s="2">
        <f t="shared" si="19"/>
        <v>0.44999999972060323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2031151</v>
      </c>
      <c r="D998" s="1">
        <f>BILANCA!E20</f>
        <v>2042088.97</v>
      </c>
      <c r="E998" s="1">
        <v>0</v>
      </c>
      <c r="F998" s="1">
        <v>0</v>
      </c>
      <c r="G998" s="2">
        <f t="shared" si="22"/>
        <v>91729.934099999999</v>
      </c>
      <c r="H998" s="2">
        <f t="shared" si="19"/>
        <v>3.0000000027939677E-2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188144</v>
      </c>
      <c r="D1000" s="1">
        <f>BILANCA!E22</f>
        <v>188144.41</v>
      </c>
      <c r="E1000" s="1">
        <v>0</v>
      </c>
      <c r="F1000" s="1">
        <v>0</v>
      </c>
      <c r="G1000" s="2">
        <f t="shared" si="22"/>
        <v>9595.3579400000017</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2455</v>
      </c>
      <c r="D1001" s="1">
        <f>BILANCA!E23</f>
        <v>2454.85</v>
      </c>
      <c r="E1001" s="1">
        <v>0</v>
      </c>
      <c r="F1001" s="1">
        <v>0</v>
      </c>
      <c r="G1001" s="2">
        <f t="shared" si="22"/>
        <v>132.56459999999998</v>
      </c>
      <c r="H1001" s="2">
        <f t="shared" si="19"/>
        <v>0.15000000000009095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108161</v>
      </c>
      <c r="D1002" s="1">
        <f>BILANCA!E24</f>
        <v>108160.75</v>
      </c>
      <c r="E1002" s="1">
        <v>0</v>
      </c>
      <c r="F1002" s="1">
        <v>0</v>
      </c>
      <c r="G1002" s="2">
        <f t="shared" si="22"/>
        <v>6165.1674999999996</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96121</v>
      </c>
      <c r="D1003" s="1">
        <f>BILANCA!E25</f>
        <v>96120.51</v>
      </c>
      <c r="E1003" s="1">
        <v>0</v>
      </c>
      <c r="F1003" s="1">
        <v>0</v>
      </c>
      <c r="G1003" s="2">
        <f t="shared" si="22"/>
        <v>5767.2404000000006</v>
      </c>
      <c r="H1003" s="2">
        <f t="shared" si="19"/>
        <v>0.49000000000523869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85485</v>
      </c>
      <c r="D1004" s="1">
        <f>BILANCA!E26</f>
        <v>85485</v>
      </c>
      <c r="E1004" s="1">
        <v>0</v>
      </c>
      <c r="F1004" s="1">
        <v>0</v>
      </c>
      <c r="G1004" s="2">
        <f t="shared" si="22"/>
        <v>5385.5550000000003</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2081601</v>
      </c>
      <c r="D1006" s="1">
        <f>BILANCA!E28</f>
        <v>2213537.04</v>
      </c>
      <c r="E1006" s="1">
        <v>0</v>
      </c>
      <c r="F1006" s="1">
        <v>0</v>
      </c>
      <c r="G1006" s="2">
        <f t="shared" si="22"/>
        <v>149699.52684000001</v>
      </c>
      <c r="H1006" s="2">
        <f t="shared" si="19"/>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553048</v>
      </c>
      <c r="D1013" s="1">
        <f>BILANCA!E35</f>
        <v>560714.90999999992</v>
      </c>
      <c r="E1013" s="1">
        <v>0</v>
      </c>
      <c r="F1013" s="1">
        <v>0</v>
      </c>
      <c r="G1013" s="2">
        <f t="shared" si="22"/>
        <v>50234.334599999987</v>
      </c>
      <c r="H1013" s="2">
        <f t="shared" si="19"/>
        <v>9.0000000083819032E-2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479246</v>
      </c>
      <c r="D1014" s="1">
        <f>BILANCA!E36</f>
        <v>486912.91</v>
      </c>
      <c r="E1014" s="1">
        <v>0</v>
      </c>
      <c r="F1014" s="1">
        <v>0</v>
      </c>
      <c r="G1014" s="2">
        <f t="shared" si="22"/>
        <v>45045.226419999999</v>
      </c>
      <c r="H1014" s="2">
        <f t="shared" si="19"/>
        <v>9.0000000025611371E-2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73802</v>
      </c>
      <c r="D1015" s="1">
        <f>BILANCA!E37</f>
        <v>73802</v>
      </c>
      <c r="E1015" s="1">
        <v>0</v>
      </c>
      <c r="F1015" s="1">
        <v>0</v>
      </c>
      <c r="G1015" s="2">
        <f t="shared" si="22"/>
        <v>7084.9920000000002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46171</v>
      </c>
      <c r="D1019" s="1">
        <f>BILANCA!E41</f>
        <v>46170.61</v>
      </c>
      <c r="E1019" s="1">
        <v>0</v>
      </c>
      <c r="F1019" s="1">
        <v>0</v>
      </c>
      <c r="G1019" s="2">
        <f t="shared" si="22"/>
        <v>4986.4399199999998</v>
      </c>
      <c r="H1019" s="2">
        <f t="shared" si="19"/>
        <v>0.38999999999941792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46171</v>
      </c>
      <c r="D1020" s="1">
        <f>BILANCA!E42</f>
        <v>46170.61</v>
      </c>
      <c r="E1020" s="1">
        <v>0</v>
      </c>
      <c r="F1020" s="1">
        <v>0</v>
      </c>
      <c r="G1020" s="2">
        <f t="shared" si="22"/>
        <v>5124.9521400000003</v>
      </c>
      <c r="H1020" s="2">
        <f t="shared" si="19"/>
        <v>0.38999999999941792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177551</v>
      </c>
      <c r="D1032" s="1">
        <f>BILANCA!E54</f>
        <v>181734.58</v>
      </c>
      <c r="E1032" s="1">
        <v>0</v>
      </c>
      <c r="F1032" s="1">
        <v>0</v>
      </c>
      <c r="G1032" s="2">
        <f t="shared" si="22"/>
        <v>26509.987839999998</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177551</v>
      </c>
      <c r="D1033" s="1">
        <f>BILANCA!E55</f>
        <v>181734.58</v>
      </c>
      <c r="E1033" s="1">
        <v>0</v>
      </c>
      <c r="F1033" s="1">
        <v>0</v>
      </c>
      <c r="G1033" s="2">
        <f t="shared" si="22"/>
        <v>27051.008000000002</v>
      </c>
      <c r="H1033" s="2">
        <f t="shared" si="19"/>
        <v>0.42000000001280569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237500</v>
      </c>
      <c r="D1034" s="1">
        <f>BILANCA!E56</f>
        <v>592500</v>
      </c>
      <c r="E1034" s="1">
        <v>0</v>
      </c>
      <c r="F1034" s="1">
        <v>0</v>
      </c>
      <c r="G1034" s="2">
        <f t="shared" si="22"/>
        <v>72547.5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237500</v>
      </c>
      <c r="D1035" s="1">
        <f>BILANCA!E57</f>
        <v>592500</v>
      </c>
      <c r="E1035" s="1">
        <v>0</v>
      </c>
      <c r="F1035" s="1">
        <v>0</v>
      </c>
      <c r="G1035" s="2">
        <f t="shared" si="22"/>
        <v>73970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7129980</v>
      </c>
      <c r="D1046" s="1">
        <f>BILANCA!E68</f>
        <v>7318348.8099999996</v>
      </c>
      <c r="E1046" s="1">
        <v>0</v>
      </c>
      <c r="F1046" s="1">
        <v>0</v>
      </c>
      <c r="G1046" s="2">
        <f t="shared" si="22"/>
        <v>1371300.6900599999</v>
      </c>
      <c r="H1046" s="2">
        <f t="shared" si="19"/>
        <v>0.19000000040978193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6435782</v>
      </c>
      <c r="D1047" s="1">
        <f>BILANCA!E69</f>
        <v>6566260.6699999999</v>
      </c>
      <c r="E1047" s="1">
        <v>0</v>
      </c>
      <c r="F1047" s="1">
        <v>0</v>
      </c>
      <c r="G1047" s="2">
        <f t="shared" si="22"/>
        <v>1252371.4137599999</v>
      </c>
      <c r="H1047" s="2">
        <f t="shared" si="19"/>
        <v>0.33000000007450581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6435782</v>
      </c>
      <c r="D1048" s="1">
        <f>BILANCA!E70</f>
        <v>6566260.6699999999</v>
      </c>
      <c r="E1048" s="1">
        <v>0</v>
      </c>
      <c r="F1048" s="1">
        <v>0</v>
      </c>
      <c r="G1048" s="2">
        <f t="shared" si="22"/>
        <v>1271939.7171</v>
      </c>
      <c r="H1048" s="2">
        <f t="shared" si="19"/>
        <v>0.33000000007450581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6435782</v>
      </c>
      <c r="D1050" s="1">
        <f>BILANCA!E72</f>
        <v>6566260.6699999999</v>
      </c>
      <c r="E1050" s="1">
        <v>0</v>
      </c>
      <c r="F1050" s="1">
        <v>0</v>
      </c>
      <c r="G1050" s="2">
        <f t="shared" si="22"/>
        <v>1311076.32378</v>
      </c>
      <c r="H1050" s="2">
        <f t="shared" si="19"/>
        <v>0.33000000007450581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39338</v>
      </c>
      <c r="D1056" s="1">
        <f>BILANCA!E78</f>
        <v>30493.74</v>
      </c>
      <c r="E1056" s="1">
        <v>0</v>
      </c>
      <c r="F1056" s="1">
        <v>0</v>
      </c>
      <c r="G1056" s="2">
        <f t="shared" si="22"/>
        <v>7323.7600400000001</v>
      </c>
      <c r="H1056" s="2">
        <f t="shared" si="19"/>
        <v>0.25999999999839929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8252</v>
      </c>
      <c r="D1061" s="1">
        <f>BILANCA!E83</f>
        <v>5099.7299999999996</v>
      </c>
      <c r="E1061" s="1">
        <v>0</v>
      </c>
      <c r="F1061" s="1">
        <v>0</v>
      </c>
      <c r="G1061" s="2">
        <f t="shared" si="22"/>
        <v>1439.2138799999998</v>
      </c>
      <c r="H1061" s="2">
        <f t="shared" si="19"/>
        <v>0.27000000000043656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8013.54</v>
      </c>
      <c r="E1062" s="1">
        <v>0</v>
      </c>
      <c r="F1062" s="1">
        <v>0</v>
      </c>
      <c r="G1062" s="2">
        <f t="shared" si="22"/>
        <v>1266.13932</v>
      </c>
      <c r="H1062" s="2">
        <f t="shared" si="19"/>
        <v>0.46000000000003638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31086</v>
      </c>
      <c r="D1064" s="1">
        <f>BILANCA!E86</f>
        <v>17380.47</v>
      </c>
      <c r="E1064" s="1">
        <v>0</v>
      </c>
      <c r="F1064" s="1">
        <v>0</v>
      </c>
      <c r="G1064" s="2">
        <f t="shared" si="22"/>
        <v>5333.60214</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34710</v>
      </c>
      <c r="D1142" s="1">
        <f>BILANCA!E164</f>
        <v>29430.02</v>
      </c>
      <c r="E1142" s="1">
        <v>0</v>
      </c>
      <c r="F1142" s="1">
        <v>0</v>
      </c>
      <c r="G1142" s="2">
        <f t="shared" si="22"/>
        <v>14877.63636</v>
      </c>
      <c r="H1142" s="2">
        <f t="shared" si="23"/>
        <v>2.0000000000436557E-2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34710</v>
      </c>
      <c r="D1144" s="1">
        <f>BILANCA!E166</f>
        <v>29430.02</v>
      </c>
      <c r="E1144" s="1">
        <v>0</v>
      </c>
      <c r="F1144" s="1">
        <v>0</v>
      </c>
      <c r="G1144" s="2">
        <f t="shared" si="22"/>
        <v>15064.776440000001</v>
      </c>
      <c r="H1144" s="2">
        <f t="shared" si="23"/>
        <v>2.0000000000436557E-2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620150</v>
      </c>
      <c r="D1148" s="1">
        <f>BILANCA!E170</f>
        <v>692164.38</v>
      </c>
      <c r="E1148" s="1">
        <v>0</v>
      </c>
      <c r="F1148" s="1">
        <v>0</v>
      </c>
      <c r="G1148" s="2">
        <f t="shared" si="22"/>
        <v>330738.99540000001</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620150</v>
      </c>
      <c r="D1151" s="1">
        <f>BILANCA!E173</f>
        <v>692164.38</v>
      </c>
      <c r="E1151" s="1">
        <v>0</v>
      </c>
      <c r="F1151" s="1">
        <v>0</v>
      </c>
      <c r="G1151" s="2">
        <f t="shared" si="22"/>
        <v>336752.43168000004</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13861405</v>
      </c>
      <c r="D1152" s="1">
        <f>BILANCA!E175</f>
        <v>14209847.25</v>
      </c>
      <c r="E1152" s="1">
        <v>0</v>
      </c>
      <c r="F1152" s="1">
        <v>0</v>
      </c>
      <c r="G1152" s="2">
        <f t="shared" si="22"/>
        <v>7145505.8155000005</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668064</v>
      </c>
      <c r="D1153" s="1">
        <f>BILANCA!E176</f>
        <v>762977.46</v>
      </c>
      <c r="E1153" s="1">
        <v>0</v>
      </c>
      <c r="F1153" s="1">
        <v>0</v>
      </c>
      <c r="G1153" s="2">
        <f t="shared" si="22"/>
        <v>372983.21640000003</v>
      </c>
      <c r="H1153" s="2">
        <f t="shared" si="23"/>
        <v>0.4599999999627471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668064</v>
      </c>
      <c r="D1154" s="1">
        <f>BILANCA!E177</f>
        <v>762977.46</v>
      </c>
      <c r="E1154" s="1">
        <v>0</v>
      </c>
      <c r="F1154" s="1">
        <v>0</v>
      </c>
      <c r="G1154" s="2">
        <f t="shared" si="22"/>
        <v>375177.23532000004</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620706</v>
      </c>
      <c r="D1155" s="1">
        <f>BILANCA!E178</f>
        <v>693879.46</v>
      </c>
      <c r="E1155" s="1">
        <v>0</v>
      </c>
      <c r="F1155" s="1">
        <v>0</v>
      </c>
      <c r="G1155" s="2">
        <f t="shared" si="22"/>
        <v>345455.96623999998</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7946</v>
      </c>
      <c r="D1156" s="1">
        <f>BILANCA!E179</f>
        <v>46799.43</v>
      </c>
      <c r="E1156" s="1">
        <v>0</v>
      </c>
      <c r="F1156" s="1">
        <v>0</v>
      </c>
      <c r="G1156" s="2">
        <f t="shared" si="22"/>
        <v>17567.260780000001</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629</v>
      </c>
      <c r="D1157" s="1">
        <f>BILANCA!E180</f>
        <v>785.95</v>
      </c>
      <c r="E1157" s="1">
        <v>0</v>
      </c>
      <c r="F1157" s="1">
        <v>0</v>
      </c>
      <c r="G1157" s="2">
        <f t="shared" si="22"/>
        <v>382.95659999999998</v>
      </c>
      <c r="H1157" s="2">
        <f t="shared" si="23"/>
        <v>4.9999999999954525E-2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629</v>
      </c>
      <c r="D1160" s="1">
        <f>BILANCA!E183</f>
        <v>785.95</v>
      </c>
      <c r="E1160" s="1">
        <v>0</v>
      </c>
      <c r="F1160" s="1">
        <v>0</v>
      </c>
      <c r="G1160" s="2">
        <f t="shared" si="22"/>
        <v>389.55930000000001</v>
      </c>
      <c r="H1160" s="2">
        <f t="shared" si="23"/>
        <v>4.9999999999954525E-2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38783</v>
      </c>
      <c r="D1165" s="1">
        <f>BILANCA!E188</f>
        <v>21512.62</v>
      </c>
      <c r="E1165" s="1">
        <v>0</v>
      </c>
      <c r="F1165" s="1">
        <v>0</v>
      </c>
      <c r="G1165" s="2">
        <f t="shared" si="22"/>
        <v>14889.099679999999</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13193341</v>
      </c>
      <c r="D1214" s="1">
        <f>BILANCA!E237</f>
        <v>13446869.790000001</v>
      </c>
      <c r="E1214" s="1">
        <v>0</v>
      </c>
      <c r="F1214" s="1">
        <v>0</v>
      </c>
      <c r="G1214" s="2">
        <f t="shared" si="22"/>
        <v>9260115.6139800008</v>
      </c>
      <c r="H1214" s="2">
        <f t="shared" si="23"/>
        <v>0.20999999903142452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6731614</v>
      </c>
      <c r="D1215" s="1">
        <f>BILANCA!E238</f>
        <v>6891689.0800000001</v>
      </c>
      <c r="E1215" s="1">
        <v>0</v>
      </c>
      <c r="F1215" s="1">
        <v>0</v>
      </c>
      <c r="G1215" s="2">
        <f t="shared" si="22"/>
        <v>4759478.1811199998</v>
      </c>
      <c r="H1215" s="2">
        <f t="shared" si="23"/>
        <v>8.0000000074505806E-2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6731614</v>
      </c>
      <c r="D1216" s="1">
        <f>BILANCA!E239</f>
        <v>6891689.0800000001</v>
      </c>
      <c r="E1216" s="1">
        <v>0</v>
      </c>
      <c r="F1216" s="1">
        <v>0</v>
      </c>
      <c r="G1216" s="2">
        <f t="shared" si="22"/>
        <v>4779993.1732800007</v>
      </c>
      <c r="H1216" s="2">
        <f t="shared" si="23"/>
        <v>8.0000000074505806E-2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3327025</v>
      </c>
      <c r="D1217" s="1">
        <f>BILANCA!E240</f>
        <v>3245431.26</v>
      </c>
      <c r="E1217" s="1">
        <v>0</v>
      </c>
      <c r="F1217" s="1">
        <v>0</v>
      </c>
      <c r="G1217" s="2">
        <f t="shared" si="22"/>
        <v>2297385.6796800001</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3404589</v>
      </c>
      <c r="D1218" s="1">
        <f>BILANCA!E241</f>
        <v>3646257.82</v>
      </c>
      <c r="E1218" s="1">
        <v>0</v>
      </c>
      <c r="F1218" s="1">
        <v>0</v>
      </c>
      <c r="G1218" s="2">
        <f t="shared" si="22"/>
        <v>2513819.5903999996</v>
      </c>
      <c r="H1218" s="2">
        <f t="shared" si="23"/>
        <v>0.18000000016763806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6427017</v>
      </c>
      <c r="D1222" s="1">
        <f>BILANCA!E245</f>
        <v>6507895.1100000003</v>
      </c>
      <c r="E1222" s="1">
        <v>0</v>
      </c>
      <c r="F1222" s="1">
        <v>0</v>
      </c>
      <c r="G1222" s="2">
        <f t="shared" si="22"/>
        <v>4646830.9255799996</v>
      </c>
      <c r="H1222" s="2">
        <f t="shared" si="23"/>
        <v>0.11000000033527613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6427017</v>
      </c>
      <c r="D1223" s="1">
        <f>BILANCA!E246</f>
        <v>6507895.1100000003</v>
      </c>
      <c r="E1223" s="1">
        <v>0</v>
      </c>
      <c r="F1223" s="1">
        <v>0</v>
      </c>
      <c r="G1223" s="2">
        <f t="shared" si="22"/>
        <v>4666273.7328000003</v>
      </c>
      <c r="H1223" s="2">
        <f t="shared" si="23"/>
        <v>0.11000000033527613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6427017</v>
      </c>
      <c r="D1224" s="1">
        <f>BILANCA!E247</f>
        <v>6507895.1100000003</v>
      </c>
      <c r="E1224" s="1">
        <v>0</v>
      </c>
      <c r="F1224" s="1">
        <v>0</v>
      </c>
      <c r="G1224" s="2">
        <f t="shared" si="22"/>
        <v>4685716.5400200002</v>
      </c>
      <c r="H1224" s="2">
        <f t="shared" si="23"/>
        <v>0.11000000033527613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201.02</v>
      </c>
      <c r="E1231" s="1">
        <v>0</v>
      </c>
      <c r="F1231" s="1">
        <v>0</v>
      </c>
      <c r="G1231" s="2">
        <f>B1231/1000*C1231+B1231/500*D1231</f>
        <v>99.705920000000006</v>
      </c>
      <c r="H1231" s="2">
        <f>ABS(C1231-ROUND(C1231,0))+ABS(D1231-ROUND(D1231,0))</f>
        <v>2.0000000000010232E-2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18056.599999999999</v>
      </c>
      <c r="E1232" s="1">
        <v>0</v>
      </c>
      <c r="F1232" s="1">
        <v>0</v>
      </c>
      <c r="G1232" s="2">
        <f t="shared" si="22"/>
        <v>8992.1867999999995</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34710</v>
      </c>
      <c r="D1233" s="1">
        <f>BILANCA!E256</f>
        <v>29430.02</v>
      </c>
      <c r="E1233" s="1">
        <v>0</v>
      </c>
      <c r="F1233" s="1">
        <v>0</v>
      </c>
      <c r="G1233" s="2">
        <f t="shared" si="22"/>
        <v>23392.510000000002</v>
      </c>
      <c r="H1233" s="2">
        <f t="shared" si="23"/>
        <v>2.0000000000436557E-2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81691</v>
      </c>
      <c r="D1236" s="1">
        <f>BILANCA!E259</f>
        <v>86063.94</v>
      </c>
      <c r="E1236" s="1">
        <v>0</v>
      </c>
      <c r="F1236" s="1">
        <v>0</v>
      </c>
      <c r="G1236" s="2">
        <f t="shared" si="22"/>
        <v>64216.176640000005</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81691</v>
      </c>
      <c r="D1237" s="1">
        <f>BILANCA!E260</f>
        <v>86063.94</v>
      </c>
      <c r="E1237" s="1">
        <v>0</v>
      </c>
      <c r="F1237" s="1">
        <v>0</v>
      </c>
      <c r="G1237" s="2">
        <f t="shared" si="22"/>
        <v>64469.995519999997</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34710</v>
      </c>
      <c r="D1243" s="1">
        <f>BILANCA!E267</f>
        <v>29430.02</v>
      </c>
      <c r="E1243" s="1">
        <v>0</v>
      </c>
      <c r="F1243" s="1">
        <v>0</v>
      </c>
      <c r="G1243" s="2">
        <f t="shared" si="24"/>
        <v>24328.210400000004</v>
      </c>
      <c r="H1243" s="2">
        <f t="shared" si="23"/>
        <v>2.0000000000436557E-2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31086</v>
      </c>
      <c r="D1244" s="1">
        <f>BILANCA!E268</f>
        <v>17380.47</v>
      </c>
      <c r="E1244" s="1">
        <v>0</v>
      </c>
      <c r="F1244" s="1">
        <v>0</v>
      </c>
      <c r="G1244" s="2">
        <f t="shared" si="24"/>
        <v>17186.051339999998</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668064</v>
      </c>
      <c r="D1264" s="1">
        <f>BILANCA!E288</f>
        <v>762977.46</v>
      </c>
      <c r="E1264" s="1">
        <v>0</v>
      </c>
      <c r="F1264" s="1">
        <v>0</v>
      </c>
      <c r="G1264" s="2">
        <f t="shared" si="24"/>
        <v>616519.31651999999</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30531</v>
      </c>
      <c r="D1278" s="1">
        <f>BILANCA!E302</f>
        <v>16412.89</v>
      </c>
      <c r="E1278" s="1">
        <v>0</v>
      </c>
      <c r="F1278" s="1">
        <v>0</v>
      </c>
      <c r="G1278" s="2">
        <f t="shared" si="24"/>
        <v>18690.250099999997</v>
      </c>
      <c r="H1278" s="2">
        <f t="shared" si="23"/>
        <v>0.11000000000058208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8345866</v>
      </c>
      <c r="D1408" s="1">
        <f>'RAS-funkcijski'!E114</f>
        <v>9555545.6500000004</v>
      </c>
      <c r="E1408" s="1">
        <v>0</v>
      </c>
      <c r="F1408" s="1">
        <v>0</v>
      </c>
      <c r="G1408" s="2">
        <f t="shared" si="24"/>
        <v>3020265.3030000003</v>
      </c>
      <c r="H1408" s="2">
        <f t="shared" si="27"/>
        <v>0.34999999962747097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8345866</v>
      </c>
      <c r="D1412" s="1">
        <f>'RAS-funkcijski'!E118</f>
        <v>9555545.6500000004</v>
      </c>
      <c r="E1412" s="1">
        <v>0</v>
      </c>
      <c r="F1412" s="1">
        <v>0</v>
      </c>
      <c r="G1412" s="2">
        <f t="shared" si="24"/>
        <v>3130093.1321999999</v>
      </c>
      <c r="H1412" s="2">
        <f t="shared" si="27"/>
        <v>0.34999999962747097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8345866</v>
      </c>
      <c r="D1414" s="1">
        <f>'RAS-funkcijski'!E120</f>
        <v>9555545.6500000004</v>
      </c>
      <c r="E1414" s="1">
        <v>0</v>
      </c>
      <c r="F1414" s="1">
        <v>0</v>
      </c>
      <c r="G1414" s="2">
        <f t="shared" si="24"/>
        <v>3185007.0468000006</v>
      </c>
      <c r="H1414" s="2">
        <f t="shared" si="27"/>
        <v>0.34999999962747097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8345866</v>
      </c>
      <c r="D1435" s="13">
        <f>'RAS-funkcijski'!E141</f>
        <v>9555545.6500000004</v>
      </c>
      <c r="E1435" s="13">
        <v>0</v>
      </c>
      <c r="F1435" s="13">
        <v>0</v>
      </c>
      <c r="G1435" s="14">
        <f t="shared" si="24"/>
        <v>3761603.1501000002</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10297616.589999998</v>
      </c>
      <c r="D1481" s="1">
        <v>0</v>
      </c>
      <c r="E1481" s="1">
        <v>0</v>
      </c>
      <c r="F1481" s="1">
        <v>0</v>
      </c>
      <c r="G1481" s="2">
        <f t="shared" si="34"/>
        <v>20595.233179999996</v>
      </c>
      <c r="H1481" s="2">
        <f t="shared" si="35"/>
        <v>0.41000000201165676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10281856.509999998</v>
      </c>
      <c r="D1483" s="1">
        <v>0</v>
      </c>
      <c r="E1483" s="1">
        <v>0</v>
      </c>
      <c r="F1483" s="1">
        <v>0</v>
      </c>
      <c r="G1483" s="2">
        <f t="shared" si="34"/>
        <v>41127.426039999991</v>
      </c>
      <c r="H1483" s="2">
        <f t="shared" si="35"/>
        <v>0.49000000208616257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8816578.5299999993</v>
      </c>
      <c r="D1484" s="1">
        <v>0</v>
      </c>
      <c r="E1484" s="1">
        <v>0</v>
      </c>
      <c r="F1484" s="1">
        <v>0</v>
      </c>
      <c r="G1484" s="2">
        <f t="shared" si="34"/>
        <v>44082.892649999994</v>
      </c>
      <c r="H1484" s="2">
        <f t="shared" si="35"/>
        <v>0.47000000067055225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1400214.12</v>
      </c>
      <c r="D1485" s="1">
        <v>0</v>
      </c>
      <c r="E1485" s="1">
        <v>0</v>
      </c>
      <c r="F1485" s="1">
        <v>0</v>
      </c>
      <c r="G1485" s="2">
        <f t="shared" si="34"/>
        <v>8401.2847200000015</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16745.509999999998</v>
      </c>
      <c r="D1486" s="1">
        <v>0</v>
      </c>
      <c r="E1486" s="1">
        <v>0</v>
      </c>
      <c r="F1486" s="1">
        <v>0</v>
      </c>
      <c r="G1486" s="2">
        <f t="shared" si="34"/>
        <v>117.21856999999999</v>
      </c>
      <c r="H1486" s="2">
        <f t="shared" si="35"/>
        <v>0.49000000000160071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48318.35</v>
      </c>
      <c r="D1491" s="1">
        <v>0</v>
      </c>
      <c r="E1491" s="1">
        <v>0</v>
      </c>
      <c r="F1491" s="1">
        <v>0</v>
      </c>
      <c r="G1491" s="2">
        <f t="shared" si="34"/>
        <v>579.8202</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15760.08</v>
      </c>
      <c r="D1492" s="1">
        <v>0</v>
      </c>
      <c r="E1492" s="1">
        <v>0</v>
      </c>
      <c r="F1492" s="1">
        <v>0</v>
      </c>
      <c r="G1492" s="2">
        <f t="shared" si="34"/>
        <v>204.88103999999998</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9534639.1300000008</v>
      </c>
      <c r="D1499" s="1">
        <v>0</v>
      </c>
      <c r="E1499" s="1">
        <v>0</v>
      </c>
      <c r="F1499" s="1">
        <v>0</v>
      </c>
      <c r="G1499" s="2">
        <f t="shared" si="34"/>
        <v>190692.78260000001</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9518879.0500000007</v>
      </c>
      <c r="D1501" s="1">
        <v>0</v>
      </c>
      <c r="E1501" s="1">
        <v>0</v>
      </c>
      <c r="F1501" s="1">
        <v>0</v>
      </c>
      <c r="G1501" s="2">
        <f t="shared" si="34"/>
        <v>209415.33910000001</v>
      </c>
      <c r="H1501" s="2">
        <f t="shared" si="35"/>
        <v>5.000000074505806E-2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8122699.0700000003</v>
      </c>
      <c r="D1502" s="1">
        <v>0</v>
      </c>
      <c r="E1502" s="1">
        <v>0</v>
      </c>
      <c r="F1502" s="1">
        <v>0</v>
      </c>
      <c r="G1502" s="2">
        <f t="shared" si="34"/>
        <v>186822.07861</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1353414.69</v>
      </c>
      <c r="D1503" s="1">
        <v>0</v>
      </c>
      <c r="E1503" s="1">
        <v>0</v>
      </c>
      <c r="F1503" s="1">
        <v>0</v>
      </c>
      <c r="G1503" s="2">
        <f t="shared" si="34"/>
        <v>32481.952559999998</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15959.56</v>
      </c>
      <c r="D1504" s="1">
        <v>0</v>
      </c>
      <c r="E1504" s="1">
        <v>0</v>
      </c>
      <c r="F1504" s="1">
        <v>0</v>
      </c>
      <c r="G1504" s="2">
        <f t="shared" si="34"/>
        <v>398.98900000000003</v>
      </c>
      <c r="H1504" s="2">
        <f t="shared" si="35"/>
        <v>0.44000000000050932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26805.73</v>
      </c>
      <c r="D1509" s="1">
        <v>0</v>
      </c>
      <c r="E1509" s="1">
        <v>0</v>
      </c>
      <c r="F1509" s="1">
        <v>0</v>
      </c>
      <c r="G1509" s="2">
        <f t="shared" si="34"/>
        <v>804.17189999999994</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15760.08</v>
      </c>
      <c r="D1510" s="1">
        <v>0</v>
      </c>
      <c r="E1510" s="1">
        <v>0</v>
      </c>
      <c r="F1510" s="1">
        <v>0</v>
      </c>
      <c r="G1510" s="2">
        <f t="shared" si="34"/>
        <v>488.56247999999999</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762977.45999999717</v>
      </c>
      <c r="D1517" s="1">
        <v>0</v>
      </c>
      <c r="E1517" s="1">
        <v>0</v>
      </c>
      <c r="F1517" s="1">
        <v>0</v>
      </c>
      <c r="G1517" s="2">
        <f t="shared" si="34"/>
        <v>28993.143479999893</v>
      </c>
      <c r="H1517" s="2">
        <f t="shared" si="35"/>
        <v>0.45999999716877937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762977.46</v>
      </c>
      <c r="D1576" s="1">
        <v>0</v>
      </c>
      <c r="E1576" s="1">
        <v>0</v>
      </c>
      <c r="F1576" s="1">
        <v>0</v>
      </c>
      <c r="G1576" s="2">
        <f t="shared" si="34"/>
        <v>74008.813620000001</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762977.46</v>
      </c>
      <c r="D1578" s="1">
        <v>0</v>
      </c>
      <c r="E1578" s="1">
        <v>0</v>
      </c>
      <c r="F1578" s="1">
        <v>0</v>
      </c>
      <c r="G1578" s="2">
        <f t="shared" si="34"/>
        <v>75534.768540000005</v>
      </c>
      <c r="H1578" s="2">
        <f t="shared" si="35"/>
        <v>0.4599999999627471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19360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14440862</v>
      </c>
      <c r="I16" s="172">
        <f>'PR-RAS'!E6</f>
        <v>9634576.2300000004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7889160</v>
      </c>
      <c r="I17" s="172">
        <f>'PR-RAS'!E151</f>
        <v>9181941.0700000003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6427017</v>
      </c>
      <c r="I18" s="172">
        <f>'PR-RAS'!E645</f>
        <v>6507895.1100000003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6731425</v>
      </c>
      <c r="I20" s="175">
        <f>BILANCA!E7</f>
        <v>6891498.4399999995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7129980</v>
      </c>
      <c r="I21" s="177">
        <f>BILANCA!E68</f>
        <v>7318348.8099999996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668064</v>
      </c>
      <c r="I22" s="177">
        <f>BILANCA!E176</f>
        <v>762977.46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13193341</v>
      </c>
      <c r="I23" s="179">
        <f>BILANCA!E237</f>
        <v>13446869.790000001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8345866</v>
      </c>
      <c r="I27" s="177">
        <f>'RAS-funkcijski'!E114</f>
        <v>9555545.6500000004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8345866</v>
      </c>
      <c r="I28" s="181">
        <f>'RAS-funkcijski'!E141</f>
        <v>9555545.6500000004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762977.45999999717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762977.46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650" sqref="D6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14440862</v>
      </c>
      <c r="E6" s="53">
        <f>E7+E44+E50+E82+E106+E124+E133+E139</f>
        <v>9634576.2300000004</v>
      </c>
      <c r="F6" s="54">
        <f t="shared" ref="F6:F131" si="0">IF(D6&lt;&gt;0,IF(E6/D6&gt;=100,"&gt;&gt;100",E6/D6*100),"-")</f>
        <v>66.717459317871757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7304483</v>
      </c>
      <c r="E50" s="53">
        <f>E51+E54+E59+E62+E65+E68+E71+E74+E77</f>
        <v>8114274.25</v>
      </c>
      <c r="F50" s="54">
        <f t="shared" si="0"/>
        <v>111.08622266627222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7304483</v>
      </c>
      <c r="E68" s="53">
        <f t="shared" si="15"/>
        <v>8114274.25</v>
      </c>
      <c r="F68" s="54">
        <f t="shared" si="0"/>
        <v>111.08622266627222</v>
      </c>
    </row>
    <row r="69" spans="1:6" ht="12.75" customHeight="1" x14ac:dyDescent="0.2">
      <c r="A69" s="55" t="s">
        <v>181</v>
      </c>
      <c r="B69" s="87" t="s">
        <v>182</v>
      </c>
      <c r="C69" s="52" t="s">
        <v>181</v>
      </c>
      <c r="D69" s="244">
        <v>6966526</v>
      </c>
      <c r="E69" s="244">
        <v>8041334.6100000003</v>
      </c>
      <c r="F69" s="54">
        <f t="shared" si="0"/>
        <v>115.42818630117794</v>
      </c>
    </row>
    <row r="70" spans="1:6" ht="24" x14ac:dyDescent="0.2">
      <c r="A70" s="55" t="s">
        <v>183</v>
      </c>
      <c r="B70" s="87" t="s">
        <v>184</v>
      </c>
      <c r="C70" s="52" t="s">
        <v>183</v>
      </c>
      <c r="D70" s="244">
        <v>337957</v>
      </c>
      <c r="E70" s="244">
        <v>72939.64</v>
      </c>
      <c r="F70" s="54">
        <f t="shared" si="0"/>
        <v>21.582520853244645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v>
      </c>
      <c r="E82" s="53">
        <f t="shared" si="19"/>
        <v>1293.72</v>
      </c>
      <c r="F82" s="54" t="str">
        <f t="shared" si="0"/>
        <v>&gt;&gt;100</v>
      </c>
    </row>
    <row r="83" spans="1:6" ht="12.75" customHeight="1" x14ac:dyDescent="0.2">
      <c r="A83" s="55">
        <v>641</v>
      </c>
      <c r="B83" s="87" t="s">
        <v>209</v>
      </c>
      <c r="C83" s="52" t="s">
        <v>210</v>
      </c>
      <c r="D83" s="53">
        <f t="shared" ref="D83:E83" si="20">SUM(D84:D90)</f>
        <v>10</v>
      </c>
      <c r="E83" s="53">
        <f t="shared" si="20"/>
        <v>1293.72</v>
      </c>
      <c r="F83" s="54" t="str">
        <f t="shared" si="0"/>
        <v>&gt;&gt;100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v>
      </c>
      <c r="E85" s="244">
        <v>1293.72</v>
      </c>
      <c r="F85" s="54" t="str">
        <f t="shared" si="0"/>
        <v>&gt;&gt;100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50</v>
      </c>
      <c r="E106" s="53">
        <f t="shared" si="23"/>
        <v>77042.399999999994</v>
      </c>
      <c r="F106" s="54" t="str">
        <f t="shared" si="0"/>
        <v>&gt;&gt;100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50</v>
      </c>
      <c r="E112" s="53">
        <f t="shared" si="25"/>
        <v>77042.399999999994</v>
      </c>
      <c r="F112" s="54" t="str">
        <f t="shared" si="0"/>
        <v>&gt;&gt;100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50</v>
      </c>
      <c r="E117" s="244">
        <v>77042.399999999994</v>
      </c>
      <c r="F117" s="54" t="str">
        <f t="shared" si="0"/>
        <v>&gt;&gt;100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6253214</v>
      </c>
      <c r="E124" s="53">
        <f t="shared" si="27"/>
        <v>57791</v>
      </c>
      <c r="F124" s="54">
        <f t="shared" si="0"/>
        <v>0.92418074929148442</v>
      </c>
    </row>
    <row r="125" spans="1:6" ht="12.75" customHeight="1" x14ac:dyDescent="0.2">
      <c r="A125" s="55">
        <v>661</v>
      </c>
      <c r="B125" s="88" t="s">
        <v>293</v>
      </c>
      <c r="C125" s="52" t="s">
        <v>294</v>
      </c>
      <c r="D125" s="53">
        <f t="shared" ref="D125:E125" si="28">SUM(D126:D127)</f>
        <v>1714</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1714</v>
      </c>
      <c r="E127" s="244"/>
      <c r="F127" s="54">
        <f t="shared" si="0"/>
        <v>0</v>
      </c>
    </row>
    <row r="128" spans="1:6" ht="24" x14ac:dyDescent="0.2">
      <c r="A128" s="55">
        <v>663</v>
      </c>
      <c r="B128" s="233" t="s">
        <v>299</v>
      </c>
      <c r="C128" s="52" t="s">
        <v>300</v>
      </c>
      <c r="D128" s="53">
        <f t="shared" ref="D128:E128" si="29">SUM(D129:D132)</f>
        <v>6251500</v>
      </c>
      <c r="E128" s="53">
        <f t="shared" si="29"/>
        <v>57791</v>
      </c>
      <c r="F128" s="54">
        <f t="shared" si="0"/>
        <v>0.92443413580740619</v>
      </c>
    </row>
    <row r="129" spans="1:6" ht="12.75" customHeight="1" x14ac:dyDescent="0.2">
      <c r="A129" s="55">
        <v>6631</v>
      </c>
      <c r="B129" s="88" t="s">
        <v>301</v>
      </c>
      <c r="C129" s="52" t="s">
        <v>302</v>
      </c>
      <c r="D129" s="244">
        <v>6237328</v>
      </c>
      <c r="E129" s="244">
        <v>54946.5</v>
      </c>
      <c r="F129" s="54">
        <f t="shared" si="0"/>
        <v>0.88093010340325217</v>
      </c>
    </row>
    <row r="130" spans="1:6" ht="12.75" customHeight="1" x14ac:dyDescent="0.2">
      <c r="A130" s="55">
        <v>6632</v>
      </c>
      <c r="B130" s="234" t="s">
        <v>303</v>
      </c>
      <c r="C130" s="52" t="s">
        <v>304</v>
      </c>
      <c r="D130" s="244">
        <v>14172</v>
      </c>
      <c r="E130" s="244">
        <v>2844.5</v>
      </c>
      <c r="F130" s="54">
        <f t="shared" si="0"/>
        <v>20.07126728760937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883105</v>
      </c>
      <c r="E133" s="53">
        <f t="shared" si="30"/>
        <v>1384174.86</v>
      </c>
      <c r="F133" s="54">
        <f t="shared" ref="F133:F223" si="31">IF(D133&lt;&gt;0,IF(E133/D133&gt;=100,"&gt;&gt;100",E133/D133*100),"-")</f>
        <v>156.73955645138463</v>
      </c>
    </row>
    <row r="134" spans="1:6" ht="24" x14ac:dyDescent="0.2">
      <c r="A134" s="55">
        <v>671</v>
      </c>
      <c r="B134" s="234" t="s">
        <v>311</v>
      </c>
      <c r="C134" s="52" t="s">
        <v>312</v>
      </c>
      <c r="D134" s="53">
        <f t="shared" ref="D134:E134" si="32">SUM(D135:D137)</f>
        <v>883105</v>
      </c>
      <c r="E134" s="53">
        <f t="shared" si="32"/>
        <v>1384174.86</v>
      </c>
      <c r="F134" s="54">
        <f t="shared" si="31"/>
        <v>156.73955645138463</v>
      </c>
    </row>
    <row r="135" spans="1:6" ht="12.75" customHeight="1" x14ac:dyDescent="0.2">
      <c r="A135" s="55">
        <v>6711</v>
      </c>
      <c r="B135" s="87" t="s">
        <v>313</v>
      </c>
      <c r="C135" s="52" t="s">
        <v>314</v>
      </c>
      <c r="D135" s="244">
        <v>883105</v>
      </c>
      <c r="E135" s="244">
        <v>1384174.86</v>
      </c>
      <c r="F135" s="54">
        <f t="shared" si="31"/>
        <v>156.73955645138463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7889160</v>
      </c>
      <c r="E151" s="53">
        <f t="shared" si="35"/>
        <v>9181941.0700000003</v>
      </c>
      <c r="F151" s="54">
        <f t="shared" si="31"/>
        <v>116.38680252396961</v>
      </c>
    </row>
    <row r="152" spans="1:6" ht="12.75" customHeight="1" x14ac:dyDescent="0.2">
      <c r="A152" s="55">
        <v>31</v>
      </c>
      <c r="B152" s="87" t="s">
        <v>346</v>
      </c>
      <c r="C152" s="52" t="s">
        <v>35</v>
      </c>
      <c r="D152" s="53">
        <f t="shared" ref="D152:E152" si="36">D153+D158+D159</f>
        <v>7130021</v>
      </c>
      <c r="E152" s="53">
        <f t="shared" si="36"/>
        <v>8073119.6300000008</v>
      </c>
      <c r="F152" s="54">
        <f t="shared" si="31"/>
        <v>113.22715080362318</v>
      </c>
    </row>
    <row r="153" spans="1:6" ht="12.75" customHeight="1" x14ac:dyDescent="0.2">
      <c r="A153" s="55">
        <v>311</v>
      </c>
      <c r="B153" s="87" t="s">
        <v>347</v>
      </c>
      <c r="C153" s="52" t="s">
        <v>348</v>
      </c>
      <c r="D153" s="53">
        <f t="shared" ref="D153:E153" si="37">SUM(D154:D157)</f>
        <v>5904286</v>
      </c>
      <c r="E153" s="53">
        <f t="shared" si="37"/>
        <v>6714505.75</v>
      </c>
      <c r="F153" s="54">
        <f t="shared" si="31"/>
        <v>113.7225695029001</v>
      </c>
    </row>
    <row r="154" spans="1:6" ht="12.75" customHeight="1" x14ac:dyDescent="0.2">
      <c r="A154" s="55">
        <v>3111</v>
      </c>
      <c r="B154" s="87" t="s">
        <v>349</v>
      </c>
      <c r="C154" s="52" t="s">
        <v>350</v>
      </c>
      <c r="D154" s="244">
        <v>5904286</v>
      </c>
      <c r="E154" s="244">
        <v>6714505.75</v>
      </c>
      <c r="F154" s="54">
        <f t="shared" si="31"/>
        <v>113.7225695029001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246256</v>
      </c>
      <c r="E158" s="244">
        <v>250510.69</v>
      </c>
      <c r="F158" s="54">
        <f t="shared" si="31"/>
        <v>101.72775079591969</v>
      </c>
    </row>
    <row r="159" spans="1:6" ht="12.75" customHeight="1" x14ac:dyDescent="0.2">
      <c r="A159" s="55">
        <v>313</v>
      </c>
      <c r="B159" s="87" t="s">
        <v>359</v>
      </c>
      <c r="C159" s="52" t="s">
        <v>360</v>
      </c>
      <c r="D159" s="53">
        <f t="shared" ref="D159:E159" si="38">SUM(D160:D162)</f>
        <v>979479</v>
      </c>
      <c r="E159" s="53">
        <f t="shared" si="38"/>
        <v>1108103.19</v>
      </c>
      <c r="F159" s="54">
        <f t="shared" si="31"/>
        <v>113.13189869308071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978407</v>
      </c>
      <c r="E161" s="244">
        <v>1107977.8899999999</v>
      </c>
      <c r="F161" s="54">
        <f t="shared" si="31"/>
        <v>113.24304609431452</v>
      </c>
    </row>
    <row r="162" spans="1:6" ht="12.75" customHeight="1" x14ac:dyDescent="0.2">
      <c r="A162" s="55">
        <v>3133</v>
      </c>
      <c r="B162" s="87" t="s">
        <v>364</v>
      </c>
      <c r="C162" s="52" t="s">
        <v>365</v>
      </c>
      <c r="D162" s="244">
        <v>1072</v>
      </c>
      <c r="E162" s="244">
        <v>125.3</v>
      </c>
      <c r="F162" s="54">
        <f t="shared" si="31"/>
        <v>11.688432835820896</v>
      </c>
    </row>
    <row r="163" spans="1:6" ht="12.75" customHeight="1" x14ac:dyDescent="0.2">
      <c r="A163" s="55">
        <v>32</v>
      </c>
      <c r="B163" s="87" t="s">
        <v>366</v>
      </c>
      <c r="C163" s="52" t="s">
        <v>367</v>
      </c>
      <c r="D163" s="53">
        <f t="shared" ref="D163:E163" si="39">D164+D169+D177+D187+D188</f>
        <v>705516</v>
      </c>
      <c r="E163" s="53">
        <f t="shared" si="39"/>
        <v>1092704.4300000002</v>
      </c>
      <c r="F163" s="54">
        <f t="shared" si="31"/>
        <v>154.88017706189515</v>
      </c>
    </row>
    <row r="164" spans="1:6" ht="12.75" customHeight="1" x14ac:dyDescent="0.2">
      <c r="A164" s="55">
        <v>321</v>
      </c>
      <c r="B164" s="87" t="s">
        <v>368</v>
      </c>
      <c r="C164" s="52" t="s">
        <v>369</v>
      </c>
      <c r="D164" s="53">
        <f t="shared" ref="D164:E164" si="40">SUM(D165:D168)</f>
        <v>186548</v>
      </c>
      <c r="E164" s="53">
        <f t="shared" si="40"/>
        <v>252501.32</v>
      </c>
      <c r="F164" s="54">
        <f t="shared" si="31"/>
        <v>135.35461114565689</v>
      </c>
    </row>
    <row r="165" spans="1:6" ht="12.75" customHeight="1" x14ac:dyDescent="0.2">
      <c r="A165" s="55">
        <v>3211</v>
      </c>
      <c r="B165" s="87" t="s">
        <v>370</v>
      </c>
      <c r="C165" s="52" t="s">
        <v>371</v>
      </c>
      <c r="D165" s="244">
        <v>90354</v>
      </c>
      <c r="E165" s="244">
        <v>116099.42</v>
      </c>
      <c r="F165" s="54">
        <f t="shared" si="31"/>
        <v>128.49394603448658</v>
      </c>
    </row>
    <row r="166" spans="1:6" ht="12.75" customHeight="1" x14ac:dyDescent="0.2">
      <c r="A166" s="55">
        <v>3212</v>
      </c>
      <c r="B166" s="87" t="s">
        <v>372</v>
      </c>
      <c r="C166" s="52" t="s">
        <v>373</v>
      </c>
      <c r="D166" s="244">
        <v>92264</v>
      </c>
      <c r="E166" s="244">
        <v>130447.9</v>
      </c>
      <c r="F166" s="54">
        <f t="shared" si="31"/>
        <v>141.3854807942426</v>
      </c>
    </row>
    <row r="167" spans="1:6" ht="12.75" customHeight="1" x14ac:dyDescent="0.2">
      <c r="A167" s="55">
        <v>3213</v>
      </c>
      <c r="B167" s="87" t="s">
        <v>374</v>
      </c>
      <c r="C167" s="52" t="s">
        <v>375</v>
      </c>
      <c r="D167" s="244">
        <v>2700</v>
      </c>
      <c r="E167" s="244">
        <v>3330</v>
      </c>
      <c r="F167" s="54">
        <f t="shared" si="31"/>
        <v>123.33333333333334</v>
      </c>
    </row>
    <row r="168" spans="1:6" ht="12.75" customHeight="1" x14ac:dyDescent="0.2">
      <c r="A168" s="55">
        <v>3214</v>
      </c>
      <c r="B168" s="87" t="s">
        <v>376</v>
      </c>
      <c r="C168" s="52" t="s">
        <v>377</v>
      </c>
      <c r="D168" s="244">
        <v>1230</v>
      </c>
      <c r="E168" s="244">
        <v>2624</v>
      </c>
      <c r="F168" s="54">
        <f t="shared" si="31"/>
        <v>213.33333333333334</v>
      </c>
    </row>
    <row r="169" spans="1:6" ht="12.75" customHeight="1" x14ac:dyDescent="0.2">
      <c r="A169" s="55">
        <v>322</v>
      </c>
      <c r="B169" s="87" t="s">
        <v>378</v>
      </c>
      <c r="C169" s="52" t="s">
        <v>379</v>
      </c>
      <c r="D169" s="53">
        <f t="shared" ref="D169:E169" si="41">SUM(D170:D176)</f>
        <v>88216</v>
      </c>
      <c r="E169" s="53">
        <f t="shared" si="41"/>
        <v>221558.25</v>
      </c>
      <c r="F169" s="54">
        <f t="shared" si="31"/>
        <v>251.15426906683592</v>
      </c>
    </row>
    <row r="170" spans="1:6" ht="12.75" customHeight="1" x14ac:dyDescent="0.2">
      <c r="A170" s="55">
        <v>3221</v>
      </c>
      <c r="B170" s="87" t="s">
        <v>380</v>
      </c>
      <c r="C170" s="52" t="s">
        <v>381</v>
      </c>
      <c r="D170" s="244">
        <v>63591</v>
      </c>
      <c r="E170" s="244">
        <v>73604.649999999994</v>
      </c>
      <c r="F170" s="54">
        <f t="shared" si="31"/>
        <v>115.74696104794701</v>
      </c>
    </row>
    <row r="171" spans="1:6" ht="12.75" customHeight="1" x14ac:dyDescent="0.2">
      <c r="A171" s="55">
        <v>3222</v>
      </c>
      <c r="B171" s="87" t="s">
        <v>382</v>
      </c>
      <c r="C171" s="52" t="s">
        <v>383</v>
      </c>
      <c r="D171" s="244">
        <v>567</v>
      </c>
      <c r="E171" s="244">
        <v>3927.01</v>
      </c>
      <c r="F171" s="54">
        <f t="shared" si="31"/>
        <v>692.59435626102299</v>
      </c>
    </row>
    <row r="172" spans="1:6" ht="12.75" customHeight="1" x14ac:dyDescent="0.2">
      <c r="A172" s="55">
        <v>3223</v>
      </c>
      <c r="B172" s="87" t="s">
        <v>384</v>
      </c>
      <c r="C172" s="52" t="s">
        <v>385</v>
      </c>
      <c r="D172" s="244">
        <v>12144</v>
      </c>
      <c r="E172" s="244">
        <v>112714.34</v>
      </c>
      <c r="F172" s="54">
        <f t="shared" si="31"/>
        <v>928.14838603425562</v>
      </c>
    </row>
    <row r="173" spans="1:6" ht="12.75" customHeight="1" x14ac:dyDescent="0.2">
      <c r="A173" s="55">
        <v>3224</v>
      </c>
      <c r="B173" s="87" t="s">
        <v>386</v>
      </c>
      <c r="C173" s="52" t="s">
        <v>387</v>
      </c>
      <c r="D173" s="244">
        <v>4091</v>
      </c>
      <c r="E173" s="244">
        <v>11505.6</v>
      </c>
      <c r="F173" s="54">
        <f t="shared" si="31"/>
        <v>281.24175018332926</v>
      </c>
    </row>
    <row r="174" spans="1:6" ht="12.75" customHeight="1" x14ac:dyDescent="0.2">
      <c r="A174" s="55">
        <v>3225</v>
      </c>
      <c r="B174" s="87" t="s">
        <v>388</v>
      </c>
      <c r="C174" s="52" t="s">
        <v>389</v>
      </c>
      <c r="D174" s="244">
        <v>7823</v>
      </c>
      <c r="E174" s="244">
        <v>4183.53</v>
      </c>
      <c r="F174" s="54">
        <f t="shared" si="31"/>
        <v>53.477310494695132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15623.12</v>
      </c>
      <c r="F176" s="54" t="str">
        <f t="shared" si="31"/>
        <v>-</v>
      </c>
    </row>
    <row r="177" spans="1:6" ht="12.75" customHeight="1" x14ac:dyDescent="0.2">
      <c r="A177" s="55">
        <v>323</v>
      </c>
      <c r="B177" s="87" t="s">
        <v>394</v>
      </c>
      <c r="C177" s="52" t="s">
        <v>395</v>
      </c>
      <c r="D177" s="53">
        <f t="shared" ref="D177:E177" si="42">SUM(D178:D186)</f>
        <v>314131</v>
      </c>
      <c r="E177" s="53">
        <f t="shared" si="42"/>
        <v>544402.25</v>
      </c>
      <c r="F177" s="54">
        <f t="shared" si="31"/>
        <v>173.304210663704</v>
      </c>
    </row>
    <row r="178" spans="1:6" ht="12.75" customHeight="1" x14ac:dyDescent="0.2">
      <c r="A178" s="55">
        <v>3231</v>
      </c>
      <c r="B178" s="87" t="s">
        <v>396</v>
      </c>
      <c r="C178" s="52" t="s">
        <v>397</v>
      </c>
      <c r="D178" s="244">
        <v>54687</v>
      </c>
      <c r="E178" s="244">
        <v>117234.04</v>
      </c>
      <c r="F178" s="54">
        <f t="shared" si="31"/>
        <v>214.37277597966607</v>
      </c>
    </row>
    <row r="179" spans="1:6" ht="12.75" customHeight="1" x14ac:dyDescent="0.2">
      <c r="A179" s="55">
        <v>3232</v>
      </c>
      <c r="B179" s="87" t="s">
        <v>398</v>
      </c>
      <c r="C179" s="52" t="s">
        <v>399</v>
      </c>
      <c r="D179" s="244">
        <v>211042</v>
      </c>
      <c r="E179" s="244">
        <v>256495.58</v>
      </c>
      <c r="F179" s="54">
        <f t="shared" si="31"/>
        <v>121.53769391874603</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6381</v>
      </c>
      <c r="E181" s="244">
        <v>83191.649999999994</v>
      </c>
      <c r="F181" s="54">
        <f t="shared" si="31"/>
        <v>1303.7400094029149</v>
      </c>
    </row>
    <row r="182" spans="1:6" ht="12.75" customHeight="1" x14ac:dyDescent="0.2">
      <c r="A182" s="55">
        <v>3235</v>
      </c>
      <c r="B182" s="87" t="s">
        <v>404</v>
      </c>
      <c r="C182" s="52" t="s">
        <v>405</v>
      </c>
      <c r="D182" s="244"/>
      <c r="E182" s="244">
        <v>30032</v>
      </c>
      <c r="F182" s="54" t="str">
        <f t="shared" si="31"/>
        <v>-</v>
      </c>
    </row>
    <row r="183" spans="1:6" ht="12.75" customHeight="1" x14ac:dyDescent="0.2">
      <c r="A183" s="55">
        <v>3236</v>
      </c>
      <c r="B183" s="87" t="s">
        <v>406</v>
      </c>
      <c r="C183" s="52" t="s">
        <v>407</v>
      </c>
      <c r="D183" s="244">
        <v>22370</v>
      </c>
      <c r="E183" s="244">
        <v>7180</v>
      </c>
      <c r="F183" s="54">
        <f t="shared" si="31"/>
        <v>32.096557890031292</v>
      </c>
    </row>
    <row r="184" spans="1:6" ht="12.75" customHeight="1" x14ac:dyDescent="0.2">
      <c r="A184" s="55">
        <v>3237</v>
      </c>
      <c r="B184" s="87" t="s">
        <v>408</v>
      </c>
      <c r="C184" s="52" t="s">
        <v>409</v>
      </c>
      <c r="D184" s="244">
        <v>18901</v>
      </c>
      <c r="E184" s="244">
        <v>7017.48</v>
      </c>
      <c r="F184" s="54">
        <f t="shared" si="31"/>
        <v>37.127559388392143</v>
      </c>
    </row>
    <row r="185" spans="1:6" ht="12.75" customHeight="1" x14ac:dyDescent="0.2">
      <c r="A185" s="55">
        <v>3238</v>
      </c>
      <c r="B185" s="87" t="s">
        <v>410</v>
      </c>
      <c r="C185" s="52" t="s">
        <v>411</v>
      </c>
      <c r="D185" s="244">
        <v>750</v>
      </c>
      <c r="E185" s="244"/>
      <c r="F185" s="54">
        <f t="shared" si="31"/>
        <v>0</v>
      </c>
    </row>
    <row r="186" spans="1:6" ht="12.75" customHeight="1" x14ac:dyDescent="0.2">
      <c r="A186" s="55">
        <v>3239</v>
      </c>
      <c r="B186" s="87" t="s">
        <v>412</v>
      </c>
      <c r="C186" s="52" t="s">
        <v>413</v>
      </c>
      <c r="D186" s="244"/>
      <c r="E186" s="244">
        <v>43251.5</v>
      </c>
      <c r="F186" s="54" t="str">
        <f t="shared" si="31"/>
        <v>-</v>
      </c>
    </row>
    <row r="187" spans="1:6" ht="12.75" customHeight="1" x14ac:dyDescent="0.2">
      <c r="A187" s="55">
        <v>324</v>
      </c>
      <c r="B187" s="87" t="s">
        <v>414</v>
      </c>
      <c r="C187" s="52" t="s">
        <v>415</v>
      </c>
      <c r="D187" s="244">
        <v>320</v>
      </c>
      <c r="E187" s="244"/>
      <c r="F187" s="54">
        <f t="shared" si="31"/>
        <v>0</v>
      </c>
    </row>
    <row r="188" spans="1:6" ht="12.75" customHeight="1" x14ac:dyDescent="0.2">
      <c r="A188" s="55">
        <v>329</v>
      </c>
      <c r="B188" s="87" t="s">
        <v>416</v>
      </c>
      <c r="C188" s="52" t="s">
        <v>417</v>
      </c>
      <c r="D188" s="53">
        <f t="shared" ref="D188:E188" si="43">SUM(D189:D195)</f>
        <v>116301</v>
      </c>
      <c r="E188" s="53">
        <f t="shared" si="43"/>
        <v>74242.61</v>
      </c>
      <c r="F188" s="54">
        <f t="shared" si="31"/>
        <v>63.836605016293923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512</v>
      </c>
      <c r="E190" s="244">
        <v>112</v>
      </c>
      <c r="F190" s="54">
        <f t="shared" si="31"/>
        <v>21.875</v>
      </c>
    </row>
    <row r="191" spans="1:6" ht="12.75" customHeight="1" x14ac:dyDescent="0.2">
      <c r="A191" s="55">
        <v>3293</v>
      </c>
      <c r="B191" s="87" t="s">
        <v>422</v>
      </c>
      <c r="C191" s="52" t="s">
        <v>423</v>
      </c>
      <c r="D191" s="244">
        <v>27543</v>
      </c>
      <c r="E191" s="244">
        <v>35929.07</v>
      </c>
      <c r="F191" s="54">
        <f t="shared" si="31"/>
        <v>130.44719166394364</v>
      </c>
    </row>
    <row r="192" spans="1:6" ht="12.75" customHeight="1" x14ac:dyDescent="0.2">
      <c r="A192" s="55">
        <v>3294</v>
      </c>
      <c r="B192" s="87" t="s">
        <v>424</v>
      </c>
      <c r="C192" s="52" t="s">
        <v>425</v>
      </c>
      <c r="D192" s="244"/>
      <c r="E192" s="244">
        <v>350</v>
      </c>
      <c r="F192" s="54" t="str">
        <f t="shared" si="31"/>
        <v>-</v>
      </c>
    </row>
    <row r="193" spans="1:6" ht="12.75" customHeight="1" x14ac:dyDescent="0.2">
      <c r="A193" s="55">
        <v>3295</v>
      </c>
      <c r="B193" s="87" t="s">
        <v>426</v>
      </c>
      <c r="C193" s="52" t="s">
        <v>427</v>
      </c>
      <c r="D193" s="244">
        <v>150</v>
      </c>
      <c r="E193" s="244">
        <v>201</v>
      </c>
      <c r="F193" s="54">
        <f t="shared" si="31"/>
        <v>134</v>
      </c>
    </row>
    <row r="194" spans="1:6" ht="12.75" customHeight="1" x14ac:dyDescent="0.2">
      <c r="A194" s="55" t="s">
        <v>428</v>
      </c>
      <c r="B194" s="87" t="s">
        <v>429</v>
      </c>
      <c r="C194" s="52" t="s">
        <v>428</v>
      </c>
      <c r="D194" s="244">
        <v>73281</v>
      </c>
      <c r="E194" s="244">
        <v>12031.25</v>
      </c>
      <c r="F194" s="54">
        <f t="shared" si="31"/>
        <v>16.417966457881306</v>
      </c>
    </row>
    <row r="195" spans="1:6" ht="12.75" customHeight="1" x14ac:dyDescent="0.2">
      <c r="A195" s="55">
        <v>3299</v>
      </c>
      <c r="B195" s="87" t="s">
        <v>430</v>
      </c>
      <c r="C195" s="52" t="s">
        <v>431</v>
      </c>
      <c r="D195" s="244">
        <v>14815</v>
      </c>
      <c r="E195" s="244">
        <v>25619.29</v>
      </c>
      <c r="F195" s="54">
        <f t="shared" si="31"/>
        <v>172.92804589942625</v>
      </c>
    </row>
    <row r="196" spans="1:6" ht="12.75" customHeight="1" x14ac:dyDescent="0.2">
      <c r="A196" s="55">
        <v>34</v>
      </c>
      <c r="B196" s="234" t="s">
        <v>432</v>
      </c>
      <c r="C196" s="52" t="s">
        <v>433</v>
      </c>
      <c r="D196" s="53">
        <f t="shared" ref="D196:E196" si="44">D197+D202+D210</f>
        <v>53623</v>
      </c>
      <c r="E196" s="53">
        <f t="shared" si="44"/>
        <v>16117.009999999998</v>
      </c>
      <c r="F196" s="54">
        <f t="shared" si="31"/>
        <v>30.056151278369352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53623</v>
      </c>
      <c r="E210" s="53">
        <f t="shared" si="47"/>
        <v>16117.009999999998</v>
      </c>
      <c r="F210" s="54">
        <f t="shared" si="31"/>
        <v>30.056151278369352</v>
      </c>
    </row>
    <row r="211" spans="1:6" ht="12.75" customHeight="1" x14ac:dyDescent="0.2">
      <c r="A211" s="55">
        <v>3431</v>
      </c>
      <c r="B211" s="234" t="s">
        <v>462</v>
      </c>
      <c r="C211" s="52" t="s">
        <v>463</v>
      </c>
      <c r="D211" s="244">
        <v>4649</v>
      </c>
      <c r="E211" s="244">
        <v>6568.46</v>
      </c>
      <c r="F211" s="54">
        <f t="shared" si="31"/>
        <v>141.28758872875889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48974</v>
      </c>
      <c r="E213" s="244">
        <v>9548.5499999999993</v>
      </c>
      <c r="F213" s="54">
        <f t="shared" si="31"/>
        <v>19.49718217829869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7889160</v>
      </c>
      <c r="E289" s="53">
        <f t="shared" si="79"/>
        <v>9181941.0700000003</v>
      </c>
      <c r="F289" s="54">
        <f t="shared" si="76"/>
        <v>116.38680252396961</v>
      </c>
    </row>
    <row r="290" spans="1:6" ht="12.75" customHeight="1" x14ac:dyDescent="0.2">
      <c r="A290" s="55" t="s">
        <v>605</v>
      </c>
      <c r="B290" s="87" t="s">
        <v>616</v>
      </c>
      <c r="C290" s="52" t="s">
        <v>617</v>
      </c>
      <c r="D290" s="53">
        <f>IF(D6&gt;=D289,D6-D289,0)</f>
        <v>6551702</v>
      </c>
      <c r="E290" s="53">
        <f>IF(E6&gt;=E289,E6-E289,0)</f>
        <v>452635.16000000015</v>
      </c>
      <c r="F290" s="54">
        <f t="shared" si="76"/>
        <v>6.9086652598057752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330173</v>
      </c>
      <c r="E292" s="244">
        <v>6427016.5300000003</v>
      </c>
      <c r="F292" s="54">
        <f t="shared" si="76"/>
        <v>1946.5602971775404</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0</v>
      </c>
      <c r="E294" s="244">
        <v>18056.599999999999</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1848</v>
      </c>
      <c r="E298" s="53">
        <f t="shared" si="80"/>
        <v>1848</v>
      </c>
      <c r="F298" s="54">
        <f t="shared" ref="F298:F418" si="81">IF(D298&lt;&gt;0,IF(E298/D298&gt;=100,"&gt;&gt;100",E298/D298*100),"-")</f>
        <v>100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1848</v>
      </c>
      <c r="E311" s="53">
        <f t="shared" si="85"/>
        <v>1848</v>
      </c>
      <c r="F311" s="54">
        <f t="shared" si="81"/>
        <v>100</v>
      </c>
    </row>
    <row r="312" spans="1:6" ht="12.75" customHeight="1" x14ac:dyDescent="0.2">
      <c r="A312" s="55">
        <v>721</v>
      </c>
      <c r="B312" s="87" t="s">
        <v>659</v>
      </c>
      <c r="C312" s="52" t="s">
        <v>660</v>
      </c>
      <c r="D312" s="53">
        <f t="shared" ref="D312:E312" si="86">SUM(D313:D316)</f>
        <v>1848</v>
      </c>
      <c r="E312" s="53">
        <f t="shared" si="86"/>
        <v>1848</v>
      </c>
      <c r="F312" s="54">
        <f t="shared" si="81"/>
        <v>100</v>
      </c>
    </row>
    <row r="313" spans="1:6" ht="12.75" customHeight="1" x14ac:dyDescent="0.2">
      <c r="A313" s="55">
        <v>7211</v>
      </c>
      <c r="B313" s="87" t="s">
        <v>661</v>
      </c>
      <c r="C313" s="52" t="s">
        <v>662</v>
      </c>
      <c r="D313" s="244">
        <v>1848</v>
      </c>
      <c r="E313" s="244">
        <v>1848</v>
      </c>
      <c r="F313" s="54">
        <f t="shared" si="81"/>
        <v>100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456706</v>
      </c>
      <c r="E350" s="53">
        <f t="shared" si="95"/>
        <v>373604.58</v>
      </c>
      <c r="F350" s="54">
        <f t="shared" si="81"/>
        <v>81.804175990681088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219206</v>
      </c>
      <c r="E363" s="53">
        <f t="shared" si="99"/>
        <v>18604.580000000002</v>
      </c>
      <c r="F363" s="54">
        <f t="shared" si="81"/>
        <v>8.4872585604408641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202534</v>
      </c>
      <c r="E369" s="53">
        <f t="shared" si="101"/>
        <v>10937.5</v>
      </c>
      <c r="F369" s="54">
        <f t="shared" si="81"/>
        <v>5.4003278461887883</v>
      </c>
    </row>
    <row r="370" spans="1:6" ht="12.75" customHeight="1" x14ac:dyDescent="0.2">
      <c r="A370" s="55">
        <v>4221</v>
      </c>
      <c r="B370" s="87" t="s">
        <v>671</v>
      </c>
      <c r="C370" s="52" t="s">
        <v>763</v>
      </c>
      <c r="D370" s="244">
        <v>202534</v>
      </c>
      <c r="E370" s="244">
        <v>10937.5</v>
      </c>
      <c r="F370" s="54">
        <f t="shared" si="81"/>
        <v>5.4003278461887883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16672</v>
      </c>
      <c r="E383" s="53">
        <f t="shared" si="103"/>
        <v>7667.08</v>
      </c>
      <c r="F383" s="54">
        <f t="shared" si="81"/>
        <v>45.987763915547028</v>
      </c>
    </row>
    <row r="384" spans="1:6" ht="12.75" customHeight="1" x14ac:dyDescent="0.2">
      <c r="A384" s="55">
        <v>4241</v>
      </c>
      <c r="B384" s="87" t="s">
        <v>780</v>
      </c>
      <c r="C384" s="52" t="s">
        <v>781</v>
      </c>
      <c r="D384" s="244">
        <v>16672</v>
      </c>
      <c r="E384" s="244">
        <v>7667.08</v>
      </c>
      <c r="F384" s="54">
        <f t="shared" si="81"/>
        <v>45.987763915547028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237500</v>
      </c>
      <c r="E402" s="53">
        <f t="shared" si="109"/>
        <v>355000</v>
      </c>
      <c r="F402" s="54">
        <f t="shared" si="81"/>
        <v>149.4736842105263</v>
      </c>
    </row>
    <row r="403" spans="1:6" ht="12.75" customHeight="1" x14ac:dyDescent="0.2">
      <c r="A403" s="55">
        <v>451</v>
      </c>
      <c r="B403" s="87" t="s">
        <v>808</v>
      </c>
      <c r="C403" s="52" t="s">
        <v>809</v>
      </c>
      <c r="D403" s="244">
        <v>237500</v>
      </c>
      <c r="E403" s="244">
        <v>355000</v>
      </c>
      <c r="F403" s="54">
        <f t="shared" si="81"/>
        <v>149.4736842105263</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454858</v>
      </c>
      <c r="E408" s="53">
        <f t="shared" si="111"/>
        <v>371756.58</v>
      </c>
      <c r="F408" s="54">
        <f t="shared" si="81"/>
        <v>81.730249880182399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34710</v>
      </c>
      <c r="E411" s="244">
        <v>29430.02</v>
      </c>
      <c r="F411" s="54">
        <f t="shared" si="81"/>
        <v>84.788303082685104</v>
      </c>
    </row>
    <row r="412" spans="1:6" ht="12.75" customHeight="1" x14ac:dyDescent="0.2">
      <c r="A412" s="55" t="s">
        <v>605</v>
      </c>
      <c r="B412" s="87" t="s">
        <v>826</v>
      </c>
      <c r="C412" s="52" t="s">
        <v>827</v>
      </c>
      <c r="D412" s="53">
        <f>D6+D298</f>
        <v>14442710</v>
      </c>
      <c r="E412" s="53">
        <f>E6+E298</f>
        <v>9636424.2300000004</v>
      </c>
      <c r="F412" s="54">
        <f t="shared" si="81"/>
        <v>66.721717946285708</v>
      </c>
    </row>
    <row r="413" spans="1:6" ht="12.75" customHeight="1" x14ac:dyDescent="0.2">
      <c r="A413" s="55" t="s">
        <v>605</v>
      </c>
      <c r="B413" s="87" t="s">
        <v>828</v>
      </c>
      <c r="C413" s="52" t="s">
        <v>829</v>
      </c>
      <c r="D413" s="53">
        <f t="shared" ref="D413:E413" si="112">D289+D350</f>
        <v>8345866</v>
      </c>
      <c r="E413" s="53">
        <f t="shared" si="112"/>
        <v>9555545.6500000004</v>
      </c>
      <c r="F413" s="54">
        <f t="shared" si="81"/>
        <v>114.49435744594989</v>
      </c>
    </row>
    <row r="414" spans="1:6" ht="12.75" customHeight="1" x14ac:dyDescent="0.2">
      <c r="A414" s="55" t="s">
        <v>605</v>
      </c>
      <c r="B414" s="87" t="s">
        <v>830</v>
      </c>
      <c r="C414" s="52" t="s">
        <v>831</v>
      </c>
      <c r="D414" s="53">
        <f t="shared" ref="D414:E414" si="113">IF(D412&gt;=D413,D412-D413,0)</f>
        <v>6096844</v>
      </c>
      <c r="E414" s="53">
        <f t="shared" si="113"/>
        <v>80878.580000000075</v>
      </c>
      <c r="F414" s="54">
        <f t="shared" si="81"/>
        <v>1.3265646947830727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330173</v>
      </c>
      <c r="E416" s="53">
        <f t="shared" si="115"/>
        <v>6427016.5300000003</v>
      </c>
      <c r="F416" s="54">
        <f t="shared" si="81"/>
        <v>1946.5602971775404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34710</v>
      </c>
      <c r="E418" s="64">
        <f t="shared" si="117"/>
        <v>47486.619999999995</v>
      </c>
      <c r="F418" s="59">
        <f t="shared" si="81"/>
        <v>136.80962258715067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14442710</v>
      </c>
      <c r="E639" s="53">
        <f t="shared" si="180"/>
        <v>9636424.2300000004</v>
      </c>
      <c r="F639" s="54">
        <f t="shared" si="119"/>
        <v>66.721717946285708</v>
      </c>
    </row>
    <row r="640" spans="1:6" ht="12.75" customHeight="1" x14ac:dyDescent="0.2">
      <c r="A640" s="55" t="s">
        <v>605</v>
      </c>
      <c r="B640" s="87" t="s">
        <v>1274</v>
      </c>
      <c r="C640" s="52" t="s">
        <v>1275</v>
      </c>
      <c r="D640" s="53">
        <f t="shared" ref="D640:E640" si="181">D413+D528</f>
        <v>8345866</v>
      </c>
      <c r="E640" s="53">
        <f t="shared" si="181"/>
        <v>9555545.6500000004</v>
      </c>
      <c r="F640" s="54">
        <f t="shared" si="119"/>
        <v>114.49435744594989</v>
      </c>
    </row>
    <row r="641" spans="1:6" ht="12.75" customHeight="1" x14ac:dyDescent="0.2">
      <c r="A641" s="55" t="s">
        <v>605</v>
      </c>
      <c r="B641" s="87" t="s">
        <v>1276</v>
      </c>
      <c r="C641" s="52" t="s">
        <v>1277</v>
      </c>
      <c r="D641" s="53">
        <f t="shared" ref="D641:E641" si="182">IF(D639&gt;=D640,D639-D640,0)</f>
        <v>6096844</v>
      </c>
      <c r="E641" s="53">
        <f t="shared" si="182"/>
        <v>80878.580000000075</v>
      </c>
      <c r="F641" s="54">
        <f t="shared" si="119"/>
        <v>1.3265646947830727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330173</v>
      </c>
      <c r="E643" s="53">
        <f t="shared" si="184"/>
        <v>6427016.5300000003</v>
      </c>
      <c r="F643" s="54">
        <f t="shared" si="119"/>
        <v>1946.5602971775404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6427017</v>
      </c>
      <c r="E645" s="53">
        <f t="shared" si="186"/>
        <v>6507895.1100000003</v>
      </c>
      <c r="F645" s="54">
        <f t="shared" si="119"/>
        <v>101.25840821644007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620150</v>
      </c>
      <c r="E647" s="245">
        <v>692164.38</v>
      </c>
      <c r="F647" s="59">
        <f t="shared" si="119"/>
        <v>111.61241312585666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339533</v>
      </c>
      <c r="E649" s="244">
        <v>6435781.9299999997</v>
      </c>
      <c r="F649" s="54">
        <f t="shared" ref="F649:F724" si="188">IF(D649&lt;&gt;0,IF(E649/D649&gt;=100,"&gt;&gt;100",E649/D649*100),"-")</f>
        <v>1895.4805365016064</v>
      </c>
    </row>
    <row r="650" spans="1:6" ht="12.75" customHeight="1" x14ac:dyDescent="0.2">
      <c r="A650" s="55" t="s">
        <v>1293</v>
      </c>
      <c r="B650" s="87" t="s">
        <v>1294</v>
      </c>
      <c r="C650" s="52" t="s">
        <v>1293</v>
      </c>
      <c r="D650" s="244">
        <v>7461849</v>
      </c>
      <c r="E650" s="244">
        <v>1639475.79</v>
      </c>
      <c r="F650" s="54">
        <f t="shared" si="188"/>
        <v>21.971441528768541</v>
      </c>
    </row>
    <row r="651" spans="1:6" ht="12.75" customHeight="1" x14ac:dyDescent="0.2">
      <c r="A651" s="55" t="s">
        <v>1295</v>
      </c>
      <c r="B651" s="87" t="s">
        <v>1296</v>
      </c>
      <c r="C651" s="52" t="s">
        <v>1295</v>
      </c>
      <c r="D651" s="244">
        <v>1365600</v>
      </c>
      <c r="E651" s="244">
        <v>1508997.05</v>
      </c>
      <c r="F651" s="54">
        <f t="shared" si="188"/>
        <v>110.50066271236088</v>
      </c>
    </row>
    <row r="652" spans="1:6" ht="24" x14ac:dyDescent="0.2">
      <c r="A652" s="55">
        <v>11</v>
      </c>
      <c r="B652" s="87" t="s">
        <v>1297</v>
      </c>
      <c r="C652" s="52" t="s">
        <v>1298</v>
      </c>
      <c r="D652" s="53">
        <f t="shared" ref="D652:E652" si="189">+D649+D650-D651</f>
        <v>6435782</v>
      </c>
      <c r="E652" s="53">
        <f t="shared" si="189"/>
        <v>6566260.6699999999</v>
      </c>
      <c r="F652" s="54">
        <f t="shared" si="188"/>
        <v>102.02739418457615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51</v>
      </c>
      <c r="E654" s="264">
        <v>53</v>
      </c>
      <c r="F654" s="54">
        <f t="shared" si="188"/>
        <v>103.92156862745099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52</v>
      </c>
      <c r="E656" s="264">
        <v>52</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6966526</v>
      </c>
      <c r="E675" s="244">
        <v>8041334.6100000003</v>
      </c>
      <c r="F675" s="54">
        <f t="shared" si="188"/>
        <v>115.42818630117794</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337957</v>
      </c>
      <c r="E677" s="244">
        <v>72939.64</v>
      </c>
      <c r="F677" s="54">
        <f t="shared" si="188"/>
        <v>21.582520853244645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50</v>
      </c>
      <c r="E710" s="244">
        <v>77042</v>
      </c>
      <c r="F710" s="54" t="str">
        <f t="shared" si="188"/>
        <v>&gt;&gt;100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41441</v>
      </c>
      <c r="E716" s="244"/>
      <c r="F716" s="54">
        <f t="shared" si="188"/>
        <v>0</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92264</v>
      </c>
      <c r="E718" s="244">
        <v>130447.9</v>
      </c>
      <c r="F718" s="54">
        <f t="shared" si="188"/>
        <v>141.3854807942426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14610</v>
      </c>
      <c r="E720" s="244">
        <v>7180</v>
      </c>
      <c r="F720" s="54">
        <f t="shared" si="188"/>
        <v>49.144421629021217</v>
      </c>
    </row>
    <row r="721" spans="1:6" ht="12.75" customHeight="1" x14ac:dyDescent="0.2">
      <c r="A721" s="55" t="s">
        <v>1418</v>
      </c>
      <c r="B721" s="87" t="s">
        <v>1419</v>
      </c>
      <c r="C721" s="52" t="s">
        <v>1418</v>
      </c>
      <c r="D721" s="244"/>
      <c r="E721" s="244">
        <v>664.96</v>
      </c>
      <c r="F721" s="54" t="str">
        <f t="shared" si="188"/>
        <v>-</v>
      </c>
    </row>
    <row r="722" spans="1:6" ht="12.75" customHeight="1" x14ac:dyDescent="0.2">
      <c r="A722" s="55" t="s">
        <v>1420</v>
      </c>
      <c r="B722" s="87" t="s">
        <v>1421</v>
      </c>
      <c r="C722" s="52" t="s">
        <v>1420</v>
      </c>
      <c r="D722" s="244">
        <v>18516</v>
      </c>
      <c r="E722" s="244">
        <v>5742.52</v>
      </c>
      <c r="F722" s="54">
        <f t="shared" si="188"/>
        <v>31.013825880319722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512</v>
      </c>
      <c r="E726" s="244">
        <v>112</v>
      </c>
      <c r="F726" s="54">
        <f t="shared" si="190"/>
        <v>21.875</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3" workbookViewId="0">
      <selection activeCell="D73" sqref="D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13861405</v>
      </c>
      <c r="E6" s="231">
        <f t="shared" si="0"/>
        <v>14209847.25</v>
      </c>
      <c r="F6" s="232">
        <f t="shared" ref="F6:F260" si="1">IF(D6&gt;0,IF(E6/D6&gt;=100,"&gt;&gt;100",E6/D6*100),"-")</f>
        <v>102.51375852592145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6731425</v>
      </c>
      <c r="E7" s="106">
        <f t="shared" si="2"/>
        <v>6891498.4399999995</v>
      </c>
      <c r="F7" s="95">
        <f t="shared" si="1"/>
        <v>102.37800228034925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274270</v>
      </c>
      <c r="E8" s="106">
        <f>E9+E10-E11</f>
        <v>274269.53000000003</v>
      </c>
      <c r="F8" s="95">
        <f t="shared" si="1"/>
        <v>99.999828636015621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274270</v>
      </c>
      <c r="E9" s="249">
        <v>274269.53000000003</v>
      </c>
      <c r="F9" s="95">
        <f t="shared" si="1"/>
        <v>99.999828636015621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6219655</v>
      </c>
      <c r="E12" s="106">
        <f t="shared" si="3"/>
        <v>6024728.9099999992</v>
      </c>
      <c r="F12" s="95">
        <f t="shared" si="1"/>
        <v>96.865966199089797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5190520</v>
      </c>
      <c r="E13" s="106">
        <f t="shared" si="4"/>
        <v>5108925.9399999995</v>
      </c>
      <c r="F13" s="95">
        <f t="shared" si="1"/>
        <v>98.428017616732035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9037020</v>
      </c>
      <c r="E15" s="249">
        <v>9037019.9399999995</v>
      </c>
      <c r="F15" s="95">
        <f t="shared" si="1"/>
        <v>99.99999933606432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3846500</v>
      </c>
      <c r="E18" s="249">
        <v>3928094</v>
      </c>
      <c r="F18" s="95">
        <f t="shared" si="1"/>
        <v>102.12125308722216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429916</v>
      </c>
      <c r="E19" s="106">
        <f t="shared" si="5"/>
        <v>308917.44999999972</v>
      </c>
      <c r="F19" s="95">
        <f t="shared" si="1"/>
        <v>71.855304292001165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2031151</v>
      </c>
      <c r="E20" s="249">
        <v>2042088.97</v>
      </c>
      <c r="F20" s="95">
        <f t="shared" si="1"/>
        <v>100.53851092311699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188144</v>
      </c>
      <c r="E22" s="249">
        <v>188144.41</v>
      </c>
      <c r="F22" s="95">
        <f t="shared" si="1"/>
        <v>100.00021791819032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2455</v>
      </c>
      <c r="E23" s="249">
        <v>2454.85</v>
      </c>
      <c r="F23" s="95">
        <f t="shared" si="1"/>
        <v>99.993890020366592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108161</v>
      </c>
      <c r="E24" s="249">
        <v>108160.75</v>
      </c>
      <c r="F24" s="95">
        <f t="shared" si="1"/>
        <v>99.999768863083744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96121</v>
      </c>
      <c r="E25" s="249">
        <v>96120.51</v>
      </c>
      <c r="F25" s="95">
        <f t="shared" si="1"/>
        <v>99.999490225861152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85485</v>
      </c>
      <c r="E26" s="249">
        <v>85485</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2081601</v>
      </c>
      <c r="E28" s="249">
        <v>2213537.04</v>
      </c>
      <c r="F28" s="95">
        <f t="shared" si="1"/>
        <v>106.33820026028043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553048</v>
      </c>
      <c r="E35" s="106">
        <f t="shared" si="7"/>
        <v>560714.90999999992</v>
      </c>
      <c r="F35" s="95">
        <f t="shared" si="1"/>
        <v>101.38630100823075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479246</v>
      </c>
      <c r="E36" s="249">
        <v>486912.91</v>
      </c>
      <c r="F36" s="95">
        <f t="shared" si="1"/>
        <v>101.59978591370611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73802</v>
      </c>
      <c r="E37" s="249">
        <v>73802</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46171</v>
      </c>
      <c r="E41" s="106">
        <f t="shared" si="8"/>
        <v>46170.61</v>
      </c>
      <c r="F41" s="95">
        <f t="shared" si="1"/>
        <v>99.999155313941657</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46171</v>
      </c>
      <c r="E42" s="249">
        <v>46170.61</v>
      </c>
      <c r="F42" s="95">
        <f t="shared" si="1"/>
        <v>99.999155313941657</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177551</v>
      </c>
      <c r="E54" s="249">
        <v>181734.58</v>
      </c>
      <c r="F54" s="95">
        <f t="shared" si="1"/>
        <v>102.35626946623786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177551</v>
      </c>
      <c r="E55" s="249">
        <v>181734.58</v>
      </c>
      <c r="F55" s="95">
        <f t="shared" si="1"/>
        <v>102.35626946623786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237500</v>
      </c>
      <c r="E56" s="106">
        <f t="shared" si="11"/>
        <v>592500</v>
      </c>
      <c r="F56" s="95">
        <f t="shared" si="1"/>
        <v>249.47368421052633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237500</v>
      </c>
      <c r="E57" s="249">
        <v>592500</v>
      </c>
      <c r="F57" s="95">
        <f t="shared" si="1"/>
        <v>249.47368421052633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7129980</v>
      </c>
      <c r="E68" s="106">
        <f t="shared" si="13"/>
        <v>7318348.8099999996</v>
      </c>
      <c r="F68" s="95">
        <f t="shared" si="1"/>
        <v>102.64192620456159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6435782</v>
      </c>
      <c r="E69" s="106">
        <f t="shared" si="14"/>
        <v>6566260.6699999999</v>
      </c>
      <c r="F69" s="95">
        <f t="shared" si="1"/>
        <v>102.02739418457615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6435782</v>
      </c>
      <c r="E70" s="106">
        <f t="shared" si="15"/>
        <v>6566260.6699999999</v>
      </c>
      <c r="F70" s="95">
        <f t="shared" si="1"/>
        <v>102.02739418457615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6435782</v>
      </c>
      <c r="E72" s="249">
        <v>6566260.6699999999</v>
      </c>
      <c r="F72" s="95">
        <f t="shared" si="1"/>
        <v>102.02739418457615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39338</v>
      </c>
      <c r="E78" s="106">
        <f>E79+SUM(E82:E84)-E85+E86</f>
        <v>30493.74</v>
      </c>
      <c r="F78" s="95">
        <f t="shared" si="1"/>
        <v>77.51726066398902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8252</v>
      </c>
      <c r="E83" s="249">
        <v>5099.7299999999996</v>
      </c>
      <c r="F83" s="95">
        <f t="shared" si="1"/>
        <v>61.79992729035385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8013.54</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31086</v>
      </c>
      <c r="E86" s="249">
        <v>17380.47</v>
      </c>
      <c r="F86" s="95">
        <f t="shared" si="1"/>
        <v>55.910924531943643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34710</v>
      </c>
      <c r="E164" s="106">
        <f t="shared" si="28"/>
        <v>29430.02</v>
      </c>
      <c r="F164" s="95">
        <f t="shared" si="1"/>
        <v>84.788303082685104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34710</v>
      </c>
      <c r="E166" s="249">
        <v>29430.02</v>
      </c>
      <c r="F166" s="95">
        <f t="shared" si="1"/>
        <v>84.788303082685104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620150</v>
      </c>
      <c r="E170" s="106">
        <f t="shared" si="29"/>
        <v>692164.38</v>
      </c>
      <c r="F170" s="95">
        <f t="shared" si="1"/>
        <v>111.61241312585666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620150</v>
      </c>
      <c r="E173" s="249">
        <v>692164.38</v>
      </c>
      <c r="F173" s="95">
        <f t="shared" si="1"/>
        <v>111.61241312585666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13861405</v>
      </c>
      <c r="E175" s="106">
        <f t="shared" si="30"/>
        <v>14209847.25</v>
      </c>
      <c r="F175" s="95">
        <f t="shared" si="1"/>
        <v>102.51375852592145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668064</v>
      </c>
      <c r="E176" s="106">
        <f t="shared" si="31"/>
        <v>762977.46</v>
      </c>
      <c r="F176" s="95">
        <f t="shared" si="1"/>
        <v>114.20724062365282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668064</v>
      </c>
      <c r="E177" s="106">
        <f t="shared" si="32"/>
        <v>762977.46</v>
      </c>
      <c r="F177" s="95">
        <f t="shared" si="1"/>
        <v>114.20724062365282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620706</v>
      </c>
      <c r="E178" s="249">
        <v>693879.46</v>
      </c>
      <c r="F178" s="95">
        <f t="shared" si="1"/>
        <v>111.78874700743991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7946</v>
      </c>
      <c r="E179" s="249">
        <v>46799.43</v>
      </c>
      <c r="F179" s="95">
        <f t="shared" si="1"/>
        <v>588.96841177951171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629</v>
      </c>
      <c r="E180" s="106">
        <f t="shared" si="33"/>
        <v>785.95</v>
      </c>
      <c r="F180" s="95">
        <f t="shared" si="1"/>
        <v>124.9523052464229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629</v>
      </c>
      <c r="E183" s="249">
        <v>785.95</v>
      </c>
      <c r="F183" s="95">
        <f t="shared" si="1"/>
        <v>124.9523052464229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38783</v>
      </c>
      <c r="E188" s="249">
        <v>21512.62</v>
      </c>
      <c r="F188" s="95">
        <f t="shared" si="1"/>
        <v>55.469200422865683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13193341</v>
      </c>
      <c r="E237" s="106">
        <f t="shared" si="41"/>
        <v>13446869.790000001</v>
      </c>
      <c r="F237" s="95">
        <f t="shared" si="1"/>
        <v>101.92164206170371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6731614</v>
      </c>
      <c r="E238" s="106">
        <f t="shared" si="42"/>
        <v>6891689.0800000001</v>
      </c>
      <c r="F238" s="95">
        <f t="shared" si="1"/>
        <v>102.37795987708149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6731614</v>
      </c>
      <c r="E239" s="106">
        <f t="shared" si="43"/>
        <v>6891689.0800000001</v>
      </c>
      <c r="F239" s="95">
        <f t="shared" si="1"/>
        <v>102.37795987708149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3327025</v>
      </c>
      <c r="E240" s="249">
        <v>3245431.26</v>
      </c>
      <c r="F240" s="95">
        <f t="shared" si="1"/>
        <v>97.547546531811449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3404589</v>
      </c>
      <c r="E241" s="249">
        <v>3646257.82</v>
      </c>
      <c r="F241" s="95">
        <f t="shared" si="1"/>
        <v>107.09832581847618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6427017</v>
      </c>
      <c r="E245" s="106">
        <f t="shared" si="45"/>
        <v>6507895.1100000003</v>
      </c>
      <c r="F245" s="95">
        <f t="shared" si="1"/>
        <v>101.25840821644007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6427017</v>
      </c>
      <c r="E246" s="106">
        <f t="shared" si="46"/>
        <v>6507895.1100000003</v>
      </c>
      <c r="F246" s="95">
        <f t="shared" si="1"/>
        <v>101.25840821644007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6427017</v>
      </c>
      <c r="E247" s="249">
        <v>6507895.1100000003</v>
      </c>
      <c r="F247" s="95">
        <f t="shared" si="1"/>
        <v>101.25840821644007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201.02</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0</v>
      </c>
      <c r="E255" s="249">
        <v>18056.599999999999</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34710</v>
      </c>
      <c r="E256" s="249">
        <v>29430.02</v>
      </c>
      <c r="F256" s="95">
        <f t="shared" si="1"/>
        <v>84.788303082685104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81691</v>
      </c>
      <c r="E259" s="106">
        <f t="shared" si="49"/>
        <v>86063.94</v>
      </c>
      <c r="F259" s="95">
        <f t="shared" si="1"/>
        <v>105.35302542507743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81691</v>
      </c>
      <c r="E260" s="250">
        <v>86063.94</v>
      </c>
      <c r="F260" s="99">
        <f t="shared" si="1"/>
        <v>105.35302542507743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34710</v>
      </c>
      <c r="E267" s="249">
        <v>29430.02</v>
      </c>
      <c r="F267" s="95">
        <f t="shared" si="50"/>
        <v>84.788303082685104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31086</v>
      </c>
      <c r="E268" s="249">
        <v>17380.47</v>
      </c>
      <c r="F268" s="95">
        <f t="shared" si="50"/>
        <v>55.910924531943643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668064</v>
      </c>
      <c r="E288" s="249">
        <v>762977.46</v>
      </c>
      <c r="F288" s="95">
        <f t="shared" si="50"/>
        <v>114.20724062365282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30531</v>
      </c>
      <c r="E302" s="249">
        <v>16412.89</v>
      </c>
      <c r="F302" s="95">
        <f t="shared" si="50"/>
        <v>53.758114703088665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3" sqref="E12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8345866</v>
      </c>
      <c r="E114" s="83">
        <f t="shared" si="22"/>
        <v>9555545.6500000004</v>
      </c>
      <c r="F114" s="65">
        <f t="shared" si="1"/>
        <v>114.49435744594989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8345866</v>
      </c>
      <c r="E118" s="83">
        <f t="shared" si="24"/>
        <v>9555545.6500000004</v>
      </c>
      <c r="F118" s="65">
        <f t="shared" si="1"/>
        <v>114.49435744594989</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8345866</v>
      </c>
      <c r="E120" s="251">
        <v>9555545.6500000004</v>
      </c>
      <c r="F120" s="65">
        <f t="shared" si="1"/>
        <v>114.49435744594989</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8345866</v>
      </c>
      <c r="E141" s="108">
        <f t="shared" si="28"/>
        <v>9555545.6500000004</v>
      </c>
      <c r="F141" s="84">
        <f t="shared" si="1"/>
        <v>114.49435744594989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44" sqref="G4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92" sqref="D9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10297616.589999998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10281856.509999998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8816578.5299999993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1400214.12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16745.509999999998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48318.35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15760.08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9534639.1300000008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9518879.0500000007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8122699.0700000003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1353414.69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15959.56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26805.73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15760.08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762977.45999999717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762977.46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762977.46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19360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EBF65F-FCBA-4A1F-A323-386B5D442D53}">
  <ds:schemaRefs>
    <ds:schemaRef ds:uri="3e57c274-8e47-479f-a9b6-43d341144e77"/>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2023-01-23T21:59:38Z</cp:lastPrinted>
  <dcterms:created xsi:type="dcterms:W3CDTF">2022-04-01T05:14:30Z</dcterms:created>
  <dcterms:modified xsi:type="dcterms:W3CDTF">2023-01-24T07:30:44Z</dcterms:modified>
</cp:coreProperties>
</file>